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D70EDD8A-2E20-4AC5-A0F8-8224CC4ACC9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ZŠ a M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  <c r="E152" i="1" l="1"/>
  <c r="F152" i="1"/>
  <c r="G152" i="1"/>
  <c r="H152" i="1"/>
  <c r="D152" i="1"/>
  <c r="E151" i="1"/>
  <c r="F151" i="1"/>
  <c r="G151" i="1"/>
  <c r="H151" i="1"/>
  <c r="D151" i="1"/>
  <c r="I146" i="1"/>
  <c r="I147" i="1" s="1"/>
  <c r="I148" i="1" s="1"/>
  <c r="I131" i="1"/>
  <c r="H129" i="1"/>
  <c r="I127" i="1"/>
  <c r="H122" i="1"/>
  <c r="I118" i="1"/>
  <c r="I149" i="1" s="1"/>
  <c r="I104" i="1"/>
  <c r="I90" i="1"/>
  <c r="I108" i="1" s="1"/>
  <c r="I88" i="1"/>
  <c r="I81" i="1"/>
  <c r="I107" i="1" s="1"/>
  <c r="I71" i="1"/>
  <c r="I65" i="1"/>
  <c r="I150" i="1" l="1"/>
  <c r="I152" i="1" s="1"/>
  <c r="I30" i="1"/>
  <c r="H32" i="1"/>
  <c r="H21" i="1"/>
  <c r="I17" i="1" l="1"/>
  <c r="I70" i="1" s="1"/>
  <c r="I151" i="1" s="1"/>
</calcChain>
</file>

<file path=xl/sharedStrings.xml><?xml version="1.0" encoding="utf-8"?>
<sst xmlns="http://schemas.openxmlformats.org/spreadsheetml/2006/main" count="390" uniqueCount="88">
  <si>
    <t>60336293 Základní  škola a Mateřská škola Štramberk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</si>
  <si>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</si>
  <si>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</si>
  <si>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</si>
  <si>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</si>
  <si>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</si>
  <si>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</si>
  <si>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</si>
  <si>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</si>
  <si>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</si>
  <si>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>000000002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</si>
  <si>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</si>
  <si>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</si>
  <si>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</si>
  <si>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</si>
  <si>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</si>
  <si>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</si>
  <si>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</si>
  <si>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</si>
  <si>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</si>
  <si>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</si>
  <si>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</si>
  <si>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</si>
  <si>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</si>
  <si>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</si>
  <si>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</si>
  <si>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</si>
  <si>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</si>
  <si>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</si>
  <si>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</si>
  <si>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</si>
  <si>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000000004</t>
  </si>
  <si>
    <t>524</t>
  </si>
  <si>
    <t>Zákonné sociální pojištění</t>
  </si>
  <si>
    <t>527</t>
  </si>
  <si>
    <t>Zákonné sociální náklady</t>
  </si>
  <si>
    <t>542</t>
  </si>
  <si>
    <t>Jiné pokuty a penále</t>
  </si>
  <si>
    <t>000000007</t>
  </si>
  <si>
    <t>000033063</t>
  </si>
  <si>
    <t>000033070</t>
  </si>
  <si>
    <t>000033353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</si>
  <si>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</si>
  <si>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</si>
  <si>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</si>
  <si>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</si>
  <si>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</si>
  <si>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</si>
  <si>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</si>
  <si>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</si>
  <si>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</si>
  <si>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648</t>
  </si>
  <si>
    <t>Čerpání fondů</t>
  </si>
  <si>
    <t>649</t>
  </si>
  <si>
    <t>Ostatní  výnosy z činnosti</t>
  </si>
  <si>
    <t>662</t>
  </si>
  <si>
    <t>Úroky</t>
  </si>
  <si>
    <t>000000403</t>
  </si>
  <si>
    <t>Výnosy celkem</t>
  </si>
  <si>
    <t>Potraviny</t>
  </si>
  <si>
    <t>Stravné</t>
  </si>
  <si>
    <t>Návrh 2019</t>
  </si>
  <si>
    <t>Školné</t>
  </si>
  <si>
    <t>Náklady celkem ZŠ</t>
  </si>
  <si>
    <t>Výnosy celkem ZŠ</t>
  </si>
  <si>
    <t>Náklady celkem  MŠZ</t>
  </si>
  <si>
    <t>Výnosy celkem  MŠZ</t>
  </si>
  <si>
    <t>Výnosy celkem  MŠB</t>
  </si>
  <si>
    <t>Náklady celkem  MŠB</t>
  </si>
  <si>
    <t>Náklady celkem  ZŠ a MŠ</t>
  </si>
  <si>
    <t>Výnosy celkem  ZŠ a MŠ</t>
  </si>
  <si>
    <t>Základní škola</t>
  </si>
  <si>
    <t>Mateřská škola Zauličí</t>
  </si>
  <si>
    <t>Mateřská škola Bařiny</t>
  </si>
  <si>
    <t>Zdroje:</t>
  </si>
  <si>
    <t>vlastní zdroje (ze školného a stravného)</t>
  </si>
  <si>
    <t>účelový příspěvek MěÚ</t>
  </si>
  <si>
    <t>dotace MŠMT - Šablony pro ZŠ a MŠ I</t>
  </si>
  <si>
    <t>Rozvojový program - Podpora výuky plavání v základních školách v roce 2018</t>
  </si>
  <si>
    <t>Ministerstvo školství prostřednictvím Krajského úřadu MSK - přímé náklady na vzdělávání</t>
  </si>
  <si>
    <t>zřizovatel - Město Štramberk</t>
  </si>
  <si>
    <t>403 zúčtování do výnosů</t>
  </si>
  <si>
    <t xml:space="preserve">PLNĚNÍ PLÁNU K 28.11.2018 V KČ - Návrh plánu na rok 2019-  ZŠ a MŠ </t>
  </si>
  <si>
    <t>malování jednoho poschodí (120 tisíc),oprava záchodů(36 tisíc)</t>
  </si>
  <si>
    <t>60 let založení MŠ</t>
  </si>
  <si>
    <t>údžba zahrady</t>
  </si>
  <si>
    <t>Původní hodnota 357.000 Kč-zprac.mezd (75 tisíc) , pronájem server (32 tisíc)</t>
  </si>
  <si>
    <t>FV navrhl vypustit 75.000 Kč za zprac.mezd (možno řešit vlastními silami)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</si>
</sst>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4" fontId="6" fillId="3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0" fontId="0" fillId="0" borderId="0" xfId="0"/>
    <xf numFmtId="4" fontId="6" fillId="0" borderId="0" xfId="0" applyNumberFormat="1" applyFont="1" applyAlignment="1">
      <alignment horizontal="right" vertical="top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/>
    </xf>
    <xf numFmtId="4" fontId="2" fillId="8" borderId="1" xfId="0" applyNumberFormat="1" applyFont="1" applyFill="1" applyBorder="1" applyAlignment="1">
      <alignment horizontal="right" vertical="top"/>
    </xf>
    <xf numFmtId="4" fontId="6" fillId="8" borderId="1" xfId="1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6" fillId="2" borderId="1" xfId="1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4" fontId="2" fillId="5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vertical="top"/>
    </xf>
    <xf numFmtId="4" fontId="6" fillId="6" borderId="1" xfId="0" applyNumberFormat="1" applyFont="1" applyFill="1" applyBorder="1" applyAlignment="1">
      <alignment vertical="top"/>
    </xf>
    <xf numFmtId="4" fontId="6" fillId="2" borderId="0" xfId="0" applyNumberFormat="1" applyFont="1" applyFill="1" applyAlignment="1">
      <alignment horizontal="right" vertical="top"/>
    </xf>
    <xf numFmtId="0" fontId="0" fillId="4" borderId="0" xfId="0" applyFill="1"/>
    <xf numFmtId="0" fontId="0" fillId="8" borderId="0" xfId="0" applyFill="1"/>
    <xf numFmtId="0" fontId="0" fillId="5" borderId="0" xfId="0" applyFill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 wrapText="1"/>
    </xf>
    <xf numFmtId="0" fontId="11" fillId="0" borderId="0" xfId="0" applyFont="1"/>
    <xf numFmtId="0" fontId="6" fillId="0" borderId="0" xfId="2" applyFont="1"/>
    <xf numFmtId="0" fontId="6" fillId="0" borderId="0" xfId="2" applyFont="1" applyAlignment="1">
      <alignment horizontal="left" vertical="top"/>
    </xf>
    <xf numFmtId="0" fontId="6" fillId="0" borderId="0" xfId="2" applyFont="1"/>
    <xf numFmtId="0" fontId="10" fillId="0" borderId="0" xfId="2" applyFont="1"/>
    <xf numFmtId="0" fontId="6" fillId="0" borderId="0" xfId="2" applyFont="1"/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2" fillId="2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9" borderId="0" xfId="0" applyFont="1" applyFill="1" applyAlignment="1">
      <alignment horizontal="left" vertical="top" wrapText="1"/>
    </xf>
    <xf numFmtId="0" fontId="0" fillId="9" borderId="0" xfId="0" applyFill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tabSelected="1" workbookViewId="0">
      <selection activeCell="N18" sqref="N18"/>
    </sheetView>
  </sheetViews>
  <sheetFormatPr defaultRowHeight="15" x14ac:dyDescent="0.25"/>
  <cols>
    <col min="1" max="1" width="8.85546875" customWidth="1"/>
    <col min="2" max="2" width="4.28515625" customWidth="1"/>
    <col min="3" max="3" width="18" customWidth="1"/>
    <col min="4" max="4" width="11.28515625" customWidth="1"/>
    <col min="5" max="5" width="12.28515625" customWidth="1"/>
    <col min="6" max="6" width="11.85546875" customWidth="1"/>
    <col min="7" max="7" width="11.28515625" customWidth="1"/>
    <col min="8" max="8" width="6" customWidth="1"/>
    <col min="9" max="9" width="11.7109375" customWidth="1"/>
  </cols>
  <sheetData>
    <row r="1" spans="1:10" x14ac:dyDescent="0.25">
      <c r="A1" s="57" t="s">
        <v>0</v>
      </c>
      <c r="B1" s="56"/>
      <c r="C1" s="56"/>
      <c r="D1" s="56"/>
      <c r="E1" s="56"/>
      <c r="F1" s="56"/>
      <c r="G1" s="58"/>
      <c r="H1" s="56"/>
    </row>
    <row r="2" spans="1:10" x14ac:dyDescent="0.25">
      <c r="A2" s="57" t="s">
        <v>1</v>
      </c>
      <c r="B2" s="56"/>
      <c r="C2" s="56"/>
      <c r="D2" s="56"/>
      <c r="E2" s="56"/>
      <c r="F2" s="56"/>
      <c r="G2" s="58"/>
      <c r="H2" s="56"/>
    </row>
    <row r="3" spans="1:10" s="37" customFormat="1" x14ac:dyDescent="0.25">
      <c r="A3" s="36"/>
      <c r="G3" s="38"/>
    </row>
    <row r="4" spans="1:10" x14ac:dyDescent="0.25">
      <c r="A4" s="59" t="s">
        <v>82</v>
      </c>
      <c r="B4" s="60"/>
      <c r="C4" s="60"/>
      <c r="D4" s="60"/>
      <c r="E4" s="60"/>
      <c r="F4" s="60"/>
      <c r="G4" s="60"/>
      <c r="H4" s="60"/>
    </row>
    <row r="5" spans="1:10" x14ac:dyDescent="0.25">
      <c r="A5" s="1"/>
      <c r="B5" s="55"/>
      <c r="C5" s="56"/>
      <c r="D5" s="56"/>
      <c r="E5" s="56"/>
      <c r="F5" s="56"/>
      <c r="G5" s="56"/>
      <c r="H5" s="56"/>
    </row>
    <row r="6" spans="1:10" ht="22.5" x14ac:dyDescent="0.25">
      <c r="A6" s="9" t="s">
        <v>2</v>
      </c>
      <c r="B6" s="9" t="s">
        <v>3</v>
      </c>
      <c r="C6" s="9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1" t="s">
        <v>61</v>
      </c>
    </row>
    <row r="7" spans="1:10" x14ac:dyDescent="0.25">
      <c r="A7" s="13" t="s">
        <v>10</v>
      </c>
      <c r="B7" s="13" t="s">
        <v>11</v>
      </c>
      <c r="C7" s="14" t="s">
        <v>12</v>
      </c>
      <c r="D7" s="15">
        <v>230000</v>
      </c>
      <c r="E7" s="15">
        <v>221494</v>
      </c>
      <c r="F7" s="15">
        <v>166781.35999999999</v>
      </c>
      <c r="G7" s="15">
        <v>54712.639999999999</v>
      </c>
      <c r="H7" s="15">
        <v>75.298364741257103</v>
      </c>
      <c r="I7" s="3">
        <v>214000</v>
      </c>
    </row>
    <row r="8" spans="1:10" x14ac:dyDescent="0.25">
      <c r="A8" s="13" t="s">
        <v>10</v>
      </c>
      <c r="B8" s="13" t="s">
        <v>13</v>
      </c>
      <c r="C8" s="14" t="s">
        <v>14</v>
      </c>
      <c r="D8" s="15">
        <v>1037000</v>
      </c>
      <c r="E8" s="15">
        <v>1037000</v>
      </c>
      <c r="F8" s="15">
        <v>736147.47</v>
      </c>
      <c r="G8" s="15">
        <v>300852.53000000003</v>
      </c>
      <c r="H8" s="15">
        <v>70.988184185149464</v>
      </c>
      <c r="I8" s="3">
        <v>1092000</v>
      </c>
    </row>
    <row r="9" spans="1:10" x14ac:dyDescent="0.25">
      <c r="A9" s="13" t="s">
        <v>10</v>
      </c>
      <c r="B9" s="13" t="s">
        <v>15</v>
      </c>
      <c r="C9" s="14" t="s">
        <v>16</v>
      </c>
      <c r="D9" s="15">
        <v>279000</v>
      </c>
      <c r="E9" s="15">
        <v>273676</v>
      </c>
      <c r="F9" s="15">
        <v>180564.3</v>
      </c>
      <c r="G9" s="15">
        <v>93111.7</v>
      </c>
      <c r="H9" s="15">
        <v>65.977396629591198</v>
      </c>
      <c r="I9" s="3">
        <v>435000</v>
      </c>
      <c r="J9" s="40" t="s">
        <v>83</v>
      </c>
    </row>
    <row r="10" spans="1:10" x14ac:dyDescent="0.25">
      <c r="A10" s="13" t="s">
        <v>10</v>
      </c>
      <c r="B10" s="13" t="s">
        <v>17</v>
      </c>
      <c r="C10" s="14" t="s">
        <v>18</v>
      </c>
      <c r="D10" s="15">
        <v>19000</v>
      </c>
      <c r="E10" s="15">
        <v>23000</v>
      </c>
      <c r="F10" s="15">
        <v>21098</v>
      </c>
      <c r="G10" s="15">
        <v>1902</v>
      </c>
      <c r="H10" s="15">
        <v>91.730434782608697</v>
      </c>
      <c r="I10" s="3">
        <v>20000</v>
      </c>
    </row>
    <row r="11" spans="1:10" x14ac:dyDescent="0.25">
      <c r="A11" s="13" t="s">
        <v>10</v>
      </c>
      <c r="B11" s="13" t="s">
        <v>19</v>
      </c>
      <c r="C11" s="14" t="s">
        <v>20</v>
      </c>
      <c r="D11" s="15">
        <v>8000</v>
      </c>
      <c r="E11" s="15">
        <v>8000</v>
      </c>
      <c r="F11" s="15">
        <v>6298</v>
      </c>
      <c r="G11" s="15">
        <v>1702</v>
      </c>
      <c r="H11" s="15">
        <v>78.724999999999994</v>
      </c>
      <c r="I11" s="3">
        <v>8000</v>
      </c>
    </row>
    <row r="12" spans="1:10" x14ac:dyDescent="0.25">
      <c r="A12" s="13" t="s">
        <v>10</v>
      </c>
      <c r="B12" s="13" t="s">
        <v>21</v>
      </c>
      <c r="C12" s="14" t="s">
        <v>22</v>
      </c>
      <c r="D12" s="15">
        <v>237450</v>
      </c>
      <c r="E12" s="15">
        <v>245710</v>
      </c>
      <c r="F12" s="15">
        <v>219519.47</v>
      </c>
      <c r="G12" s="15">
        <v>26190.53</v>
      </c>
      <c r="H12" s="15">
        <v>89.34087745716495</v>
      </c>
      <c r="I12" s="3">
        <v>282000</v>
      </c>
      <c r="J12" s="41" t="s">
        <v>86</v>
      </c>
    </row>
    <row r="13" spans="1:10" x14ac:dyDescent="0.25">
      <c r="A13" s="13" t="s">
        <v>10</v>
      </c>
      <c r="B13" s="13" t="s">
        <v>23</v>
      </c>
      <c r="C13" s="14" t="s">
        <v>24</v>
      </c>
      <c r="D13" s="15">
        <v>21600</v>
      </c>
      <c r="E13" s="15">
        <v>21600</v>
      </c>
      <c r="F13" s="15">
        <v>15300</v>
      </c>
      <c r="G13" s="15">
        <v>6300</v>
      </c>
      <c r="H13" s="15">
        <v>70.833333333333329</v>
      </c>
      <c r="I13" s="3">
        <v>21600</v>
      </c>
      <c r="J13" s="39" t="s">
        <v>87</v>
      </c>
    </row>
    <row r="14" spans="1:10" x14ac:dyDescent="0.25">
      <c r="A14" s="13" t="s">
        <v>10</v>
      </c>
      <c r="B14" s="13" t="s">
        <v>25</v>
      </c>
      <c r="C14" s="14" t="s">
        <v>26</v>
      </c>
      <c r="D14" s="15">
        <v>97159</v>
      </c>
      <c r="E14" s="15">
        <v>97159</v>
      </c>
      <c r="F14" s="15">
        <v>80990</v>
      </c>
      <c r="G14" s="15">
        <v>16169</v>
      </c>
      <c r="H14" s="15">
        <v>83.358206650953591</v>
      </c>
      <c r="I14" s="3">
        <v>97132</v>
      </c>
    </row>
    <row r="15" spans="1:10" x14ac:dyDescent="0.25">
      <c r="A15" s="13" t="s">
        <v>10</v>
      </c>
      <c r="B15" s="13" t="s">
        <v>27</v>
      </c>
      <c r="C15" s="14" t="s">
        <v>28</v>
      </c>
      <c r="D15" s="15">
        <v>72791</v>
      </c>
      <c r="E15" s="15">
        <v>85297</v>
      </c>
      <c r="F15" s="15">
        <v>68687.5</v>
      </c>
      <c r="G15" s="15">
        <v>16609.5</v>
      </c>
      <c r="H15" s="15">
        <v>80.527451141306258</v>
      </c>
      <c r="I15" s="3">
        <v>75000</v>
      </c>
    </row>
    <row r="16" spans="1:10" x14ac:dyDescent="0.25">
      <c r="A16" s="13" t="s">
        <v>10</v>
      </c>
      <c r="B16" s="13" t="s">
        <v>29</v>
      </c>
      <c r="C16" s="14" t="s">
        <v>30</v>
      </c>
      <c r="D16" s="15">
        <v>50000</v>
      </c>
      <c r="E16" s="15">
        <v>39064</v>
      </c>
      <c r="F16" s="15">
        <v>39064</v>
      </c>
      <c r="G16" s="15">
        <v>0</v>
      </c>
      <c r="H16" s="15">
        <v>100</v>
      </c>
      <c r="I16" s="3">
        <v>48268</v>
      </c>
    </row>
    <row r="17" spans="1:10" x14ac:dyDescent="0.25">
      <c r="A17" s="52" t="s">
        <v>44</v>
      </c>
      <c r="B17" s="51"/>
      <c r="C17" s="51"/>
      <c r="D17" s="12">
        <v>2052000</v>
      </c>
      <c r="E17" s="12">
        <v>2052000</v>
      </c>
      <c r="F17" s="12">
        <v>1534450.1</v>
      </c>
      <c r="G17" s="12">
        <v>517549.9</v>
      </c>
      <c r="H17" s="12">
        <v>74.78</v>
      </c>
      <c r="I17" s="4">
        <f>SUM(I7:I16)</f>
        <v>2293000</v>
      </c>
    </row>
    <row r="18" spans="1:10" x14ac:dyDescent="0.25">
      <c r="A18" s="13" t="s">
        <v>10</v>
      </c>
      <c r="B18" s="13" t="s">
        <v>45</v>
      </c>
      <c r="C18" s="14" t="s">
        <v>46</v>
      </c>
      <c r="D18" s="15">
        <v>2052000</v>
      </c>
      <c r="E18" s="15">
        <v>2052000</v>
      </c>
      <c r="F18" s="15">
        <v>1881000</v>
      </c>
      <c r="G18" s="15">
        <v>171000</v>
      </c>
      <c r="H18" s="15">
        <v>91.666666666666671</v>
      </c>
      <c r="I18" s="3">
        <v>2368000</v>
      </c>
    </row>
    <row r="19" spans="1:10" x14ac:dyDescent="0.25">
      <c r="A19" s="52" t="s">
        <v>58</v>
      </c>
      <c r="B19" s="51"/>
      <c r="C19" s="51"/>
      <c r="D19" s="12">
        <v>2052000</v>
      </c>
      <c r="E19" s="12">
        <v>2052000</v>
      </c>
      <c r="F19" s="12">
        <v>1881000</v>
      </c>
      <c r="G19" s="12">
        <v>171000</v>
      </c>
      <c r="H19" s="12">
        <v>91.67</v>
      </c>
      <c r="I19" s="4">
        <v>2368000</v>
      </c>
    </row>
    <row r="20" spans="1:10" x14ac:dyDescent="0.25">
      <c r="A20" s="13" t="s">
        <v>31</v>
      </c>
      <c r="B20" s="13" t="s">
        <v>11</v>
      </c>
      <c r="C20" s="16" t="s">
        <v>59</v>
      </c>
      <c r="D20" s="15">
        <v>1270000</v>
      </c>
      <c r="E20" s="15">
        <v>1270000</v>
      </c>
      <c r="F20" s="15">
        <v>1104670.31</v>
      </c>
      <c r="G20" s="15">
        <v>165329.69</v>
      </c>
      <c r="H20" s="15">
        <v>86.98</v>
      </c>
      <c r="I20" s="3">
        <v>1310000</v>
      </c>
      <c r="J20" s="2"/>
    </row>
    <row r="21" spans="1:10" x14ac:dyDescent="0.25">
      <c r="A21" s="13" t="s">
        <v>31</v>
      </c>
      <c r="B21" s="13" t="s">
        <v>11</v>
      </c>
      <c r="C21" s="14" t="s">
        <v>12</v>
      </c>
      <c r="D21" s="15">
        <v>29100</v>
      </c>
      <c r="E21" s="15">
        <v>34100</v>
      </c>
      <c r="F21" s="15">
        <v>15695.49</v>
      </c>
      <c r="G21" s="15">
        <v>18404.52</v>
      </c>
      <c r="H21" s="15">
        <f>F21/E21*100</f>
        <v>46.027829912023464</v>
      </c>
      <c r="I21" s="3">
        <v>26000</v>
      </c>
      <c r="J21" s="2"/>
    </row>
    <row r="22" spans="1:10" x14ac:dyDescent="0.25">
      <c r="A22" s="13" t="s">
        <v>31</v>
      </c>
      <c r="B22" s="13" t="s">
        <v>17</v>
      </c>
      <c r="C22" s="14" t="s">
        <v>18</v>
      </c>
      <c r="D22" s="15">
        <v>14000</v>
      </c>
      <c r="E22" s="15">
        <v>15000</v>
      </c>
      <c r="F22" s="15">
        <v>15000</v>
      </c>
      <c r="G22" s="15">
        <v>0</v>
      </c>
      <c r="H22" s="15">
        <v>100</v>
      </c>
      <c r="I22" s="3">
        <v>14000</v>
      </c>
      <c r="J22" s="8"/>
    </row>
    <row r="23" spans="1:10" x14ac:dyDescent="0.25">
      <c r="A23" s="13" t="s">
        <v>31</v>
      </c>
      <c r="B23" s="13" t="s">
        <v>19</v>
      </c>
      <c r="C23" s="14" t="s">
        <v>20</v>
      </c>
      <c r="D23" s="15">
        <v>4500</v>
      </c>
      <c r="E23" s="15">
        <v>4500</v>
      </c>
      <c r="F23" s="15">
        <v>0</v>
      </c>
      <c r="G23" s="15">
        <v>4500</v>
      </c>
      <c r="H23" s="15">
        <v>0</v>
      </c>
      <c r="I23" s="3">
        <v>3000</v>
      </c>
      <c r="J23" s="8"/>
    </row>
    <row r="24" spans="1:10" x14ac:dyDescent="0.25">
      <c r="A24" s="13" t="s">
        <v>31</v>
      </c>
      <c r="B24" s="13" t="s">
        <v>21</v>
      </c>
      <c r="C24" s="14" t="s">
        <v>22</v>
      </c>
      <c r="D24" s="15">
        <v>23000</v>
      </c>
      <c r="E24" s="15">
        <v>27637</v>
      </c>
      <c r="F24" s="15">
        <v>26013</v>
      </c>
      <c r="G24" s="15">
        <v>1624</v>
      </c>
      <c r="H24" s="15">
        <v>94.123819517313748</v>
      </c>
      <c r="I24" s="3">
        <v>22000</v>
      </c>
      <c r="J24" s="8"/>
    </row>
    <row r="25" spans="1:10" x14ac:dyDescent="0.25">
      <c r="A25" s="13" t="s">
        <v>31</v>
      </c>
      <c r="B25" s="13" t="s">
        <v>23</v>
      </c>
      <c r="C25" s="14" t="s">
        <v>24</v>
      </c>
      <c r="D25" s="15">
        <v>0</v>
      </c>
      <c r="E25" s="15">
        <v>98500</v>
      </c>
      <c r="F25" s="15">
        <v>0</v>
      </c>
      <c r="G25" s="15">
        <v>98500</v>
      </c>
      <c r="H25" s="15">
        <v>0</v>
      </c>
      <c r="I25" s="3">
        <v>0</v>
      </c>
      <c r="J25" s="8"/>
    </row>
    <row r="26" spans="1:10" x14ac:dyDescent="0.25">
      <c r="A26" s="13" t="s">
        <v>31</v>
      </c>
      <c r="B26" s="13" t="s">
        <v>32</v>
      </c>
      <c r="C26" s="14" t="s">
        <v>33</v>
      </c>
      <c r="D26" s="15">
        <v>0</v>
      </c>
      <c r="E26" s="15">
        <v>33500</v>
      </c>
      <c r="F26" s="15">
        <v>0</v>
      </c>
      <c r="G26" s="15">
        <v>33500</v>
      </c>
      <c r="H26" s="15">
        <v>0</v>
      </c>
      <c r="I26" s="3">
        <v>0</v>
      </c>
      <c r="J26" s="8"/>
    </row>
    <row r="27" spans="1:10" x14ac:dyDescent="0.25">
      <c r="A27" s="13" t="s">
        <v>31</v>
      </c>
      <c r="B27" s="13" t="s">
        <v>34</v>
      </c>
      <c r="C27" s="14" t="s">
        <v>35</v>
      </c>
      <c r="D27" s="15">
        <v>0</v>
      </c>
      <c r="E27" s="15">
        <v>2000</v>
      </c>
      <c r="F27" s="15">
        <v>0</v>
      </c>
      <c r="G27" s="15">
        <v>2000</v>
      </c>
      <c r="H27" s="15">
        <v>0</v>
      </c>
      <c r="I27" s="3">
        <v>0</v>
      </c>
      <c r="J27" s="8"/>
    </row>
    <row r="28" spans="1:10" x14ac:dyDescent="0.25">
      <c r="A28" s="13" t="s">
        <v>31</v>
      </c>
      <c r="B28" s="13" t="s">
        <v>36</v>
      </c>
      <c r="C28" s="14" t="s">
        <v>37</v>
      </c>
      <c r="D28" s="15">
        <v>0</v>
      </c>
      <c r="E28" s="15">
        <v>3363</v>
      </c>
      <c r="F28" s="15">
        <v>3363</v>
      </c>
      <c r="G28" s="15">
        <v>0</v>
      </c>
      <c r="H28" s="15">
        <v>100</v>
      </c>
      <c r="I28" s="3">
        <v>0</v>
      </c>
      <c r="J28" s="8"/>
    </row>
    <row r="29" spans="1:10" x14ac:dyDescent="0.25">
      <c r="A29" s="13" t="s">
        <v>31</v>
      </c>
      <c r="B29" s="13" t="s">
        <v>27</v>
      </c>
      <c r="C29" s="14" t="s">
        <v>28</v>
      </c>
      <c r="D29" s="15">
        <v>15000</v>
      </c>
      <c r="E29" s="15">
        <v>12000</v>
      </c>
      <c r="F29" s="15">
        <v>7150</v>
      </c>
      <c r="G29" s="15">
        <v>4850</v>
      </c>
      <c r="H29" s="15">
        <v>59.583333333333336</v>
      </c>
      <c r="I29" s="3">
        <v>21500</v>
      </c>
      <c r="J29" s="8"/>
    </row>
    <row r="30" spans="1:10" x14ac:dyDescent="0.25">
      <c r="A30" s="52" t="s">
        <v>44</v>
      </c>
      <c r="B30" s="51"/>
      <c r="C30" s="51"/>
      <c r="D30" s="12">
        <v>1355600</v>
      </c>
      <c r="E30" s="12">
        <v>1500600</v>
      </c>
      <c r="F30" s="12">
        <v>1171891.79</v>
      </c>
      <c r="G30" s="12">
        <v>328708.21000000002</v>
      </c>
      <c r="H30" s="12">
        <v>78.09</v>
      </c>
      <c r="I30" s="4">
        <f>SUM(I20:I29)</f>
        <v>1396500</v>
      </c>
      <c r="J30" s="8"/>
    </row>
    <row r="31" spans="1:10" x14ac:dyDescent="0.25">
      <c r="A31" s="13" t="s">
        <v>31</v>
      </c>
      <c r="B31" s="13" t="s">
        <v>47</v>
      </c>
      <c r="C31" s="16" t="s">
        <v>60</v>
      </c>
      <c r="D31" s="15">
        <v>1270000</v>
      </c>
      <c r="E31" s="15">
        <v>1270000</v>
      </c>
      <c r="F31" s="15">
        <v>1028025</v>
      </c>
      <c r="G31" s="15">
        <v>241975</v>
      </c>
      <c r="H31" s="15">
        <v>80.95</v>
      </c>
      <c r="I31" s="3">
        <v>1310000</v>
      </c>
      <c r="J31" s="8"/>
    </row>
    <row r="32" spans="1:10" x14ac:dyDescent="0.25">
      <c r="A32" s="13" t="s">
        <v>31</v>
      </c>
      <c r="B32" s="13" t="s">
        <v>47</v>
      </c>
      <c r="C32" s="17" t="s">
        <v>62</v>
      </c>
      <c r="D32" s="15">
        <v>78000</v>
      </c>
      <c r="E32" s="15">
        <v>81000</v>
      </c>
      <c r="F32" s="15">
        <v>80960</v>
      </c>
      <c r="G32" s="15">
        <v>40</v>
      </c>
      <c r="H32" s="15">
        <f>F32/E32*100</f>
        <v>99.950617283950621</v>
      </c>
      <c r="I32" s="3">
        <v>78000</v>
      </c>
      <c r="J32" s="8"/>
    </row>
    <row r="33" spans="1:10" x14ac:dyDescent="0.25">
      <c r="A33" s="13" t="s">
        <v>31</v>
      </c>
      <c r="B33" s="13" t="s">
        <v>49</v>
      </c>
      <c r="C33" s="14" t="s">
        <v>50</v>
      </c>
      <c r="D33" s="15">
        <v>3500</v>
      </c>
      <c r="E33" s="15">
        <v>4500</v>
      </c>
      <c r="F33" s="15">
        <v>5349</v>
      </c>
      <c r="G33" s="15">
        <v>-849</v>
      </c>
      <c r="H33" s="15">
        <v>118.86666666666666</v>
      </c>
      <c r="I33" s="3">
        <v>4000</v>
      </c>
      <c r="J33" s="8"/>
    </row>
    <row r="34" spans="1:10" x14ac:dyDescent="0.25">
      <c r="A34" s="13" t="s">
        <v>31</v>
      </c>
      <c r="B34" s="13" t="s">
        <v>51</v>
      </c>
      <c r="C34" s="14" t="s">
        <v>52</v>
      </c>
      <c r="D34" s="15">
        <v>0</v>
      </c>
      <c r="E34" s="15">
        <v>134000</v>
      </c>
      <c r="F34" s="15">
        <v>0</v>
      </c>
      <c r="G34" s="15">
        <v>134000</v>
      </c>
      <c r="H34" s="15">
        <v>0</v>
      </c>
      <c r="I34" s="3">
        <v>0</v>
      </c>
      <c r="J34" s="8"/>
    </row>
    <row r="35" spans="1:10" x14ac:dyDescent="0.25">
      <c r="A35" s="13" t="s">
        <v>31</v>
      </c>
      <c r="B35" s="13" t="s">
        <v>53</v>
      </c>
      <c r="C35" s="14" t="s">
        <v>54</v>
      </c>
      <c r="D35" s="15">
        <v>2500</v>
      </c>
      <c r="E35" s="15">
        <v>9500</v>
      </c>
      <c r="F35" s="15">
        <v>10823</v>
      </c>
      <c r="G35" s="15">
        <v>-1323</v>
      </c>
      <c r="H35" s="15">
        <v>113.92631578947369</v>
      </c>
      <c r="I35" s="3">
        <v>3000</v>
      </c>
      <c r="J35" s="8"/>
    </row>
    <row r="36" spans="1:10" x14ac:dyDescent="0.25">
      <c r="A36" s="13" t="s">
        <v>31</v>
      </c>
      <c r="B36" s="13" t="s">
        <v>55</v>
      </c>
      <c r="C36" s="14" t="s">
        <v>56</v>
      </c>
      <c r="D36" s="15">
        <v>1600</v>
      </c>
      <c r="E36" s="15">
        <v>1600</v>
      </c>
      <c r="F36" s="15">
        <v>1256.44</v>
      </c>
      <c r="G36" s="15">
        <v>343.56</v>
      </c>
      <c r="H36" s="15">
        <v>78.527500000000003</v>
      </c>
      <c r="I36" s="3">
        <v>1500</v>
      </c>
      <c r="J36" s="8"/>
    </row>
    <row r="37" spans="1:10" x14ac:dyDescent="0.25">
      <c r="A37" s="52" t="s">
        <v>58</v>
      </c>
      <c r="B37" s="51"/>
      <c r="C37" s="51"/>
      <c r="D37" s="12">
        <v>1355600</v>
      </c>
      <c r="E37" s="12">
        <v>1500600</v>
      </c>
      <c r="F37" s="12">
        <v>1126413.44</v>
      </c>
      <c r="G37" s="12">
        <v>374186.56</v>
      </c>
      <c r="H37" s="12">
        <v>75.06</v>
      </c>
      <c r="I37" s="4">
        <f>SUM(I31:I36)</f>
        <v>1396500</v>
      </c>
      <c r="J37" s="8"/>
    </row>
    <row r="38" spans="1:10" x14ac:dyDescent="0.25">
      <c r="A38" s="13" t="s">
        <v>38</v>
      </c>
      <c r="B38" s="13" t="s">
        <v>11</v>
      </c>
      <c r="C38" s="14" t="s">
        <v>12</v>
      </c>
      <c r="D38" s="15">
        <v>0</v>
      </c>
      <c r="E38" s="15">
        <v>310000</v>
      </c>
      <c r="F38" s="15">
        <v>310000</v>
      </c>
      <c r="G38" s="15">
        <v>0</v>
      </c>
      <c r="H38" s="15">
        <v>100</v>
      </c>
      <c r="I38" s="3">
        <v>0</v>
      </c>
      <c r="J38" s="8"/>
    </row>
    <row r="39" spans="1:10" x14ac:dyDescent="0.25">
      <c r="A39" s="13" t="s">
        <v>38</v>
      </c>
      <c r="B39" s="13" t="s">
        <v>21</v>
      </c>
      <c r="C39" s="14" t="s">
        <v>22</v>
      </c>
      <c r="D39" s="15">
        <v>0</v>
      </c>
      <c r="E39" s="15">
        <v>130000</v>
      </c>
      <c r="F39" s="15">
        <v>107771</v>
      </c>
      <c r="G39" s="15">
        <v>22229</v>
      </c>
      <c r="H39" s="15">
        <v>82.900769230769228</v>
      </c>
      <c r="I39" s="3">
        <v>0</v>
      </c>
      <c r="J39" s="8"/>
    </row>
    <row r="40" spans="1:10" x14ac:dyDescent="0.25">
      <c r="A40" s="52" t="s">
        <v>44</v>
      </c>
      <c r="B40" s="51"/>
      <c r="C40" s="51"/>
      <c r="D40" s="12">
        <v>0</v>
      </c>
      <c r="E40" s="12">
        <v>440000</v>
      </c>
      <c r="F40" s="12">
        <v>417771</v>
      </c>
      <c r="G40" s="12">
        <v>22229</v>
      </c>
      <c r="H40" s="12">
        <v>94.95</v>
      </c>
      <c r="I40" s="4">
        <v>0</v>
      </c>
      <c r="J40" s="8"/>
    </row>
    <row r="41" spans="1:10" x14ac:dyDescent="0.25">
      <c r="A41" s="13" t="s">
        <v>38</v>
      </c>
      <c r="B41" s="13" t="s">
        <v>45</v>
      </c>
      <c r="C41" s="14" t="s">
        <v>46</v>
      </c>
      <c r="D41" s="15">
        <v>0</v>
      </c>
      <c r="E41" s="15">
        <v>440000</v>
      </c>
      <c r="F41" s="15">
        <v>417771</v>
      </c>
      <c r="G41" s="15">
        <v>22229</v>
      </c>
      <c r="H41" s="15">
        <v>94.94795454545455</v>
      </c>
      <c r="I41" s="3">
        <v>0</v>
      </c>
      <c r="J41" s="8"/>
    </row>
    <row r="42" spans="1:10" x14ac:dyDescent="0.25">
      <c r="A42" s="52" t="s">
        <v>58</v>
      </c>
      <c r="B42" s="51"/>
      <c r="C42" s="51"/>
      <c r="D42" s="12">
        <v>0</v>
      </c>
      <c r="E42" s="12">
        <v>440000</v>
      </c>
      <c r="F42" s="12">
        <v>417771</v>
      </c>
      <c r="G42" s="12">
        <v>22229</v>
      </c>
      <c r="H42" s="12">
        <v>94.95</v>
      </c>
      <c r="I42" s="4">
        <v>0</v>
      </c>
      <c r="J42" s="8"/>
    </row>
    <row r="43" spans="1:10" x14ac:dyDescent="0.25">
      <c r="A43" s="13" t="s">
        <v>39</v>
      </c>
      <c r="B43" s="13" t="s">
        <v>11</v>
      </c>
      <c r="C43" s="14" t="s">
        <v>12</v>
      </c>
      <c r="D43" s="15">
        <v>8000</v>
      </c>
      <c r="E43" s="15">
        <v>15981</v>
      </c>
      <c r="F43" s="15">
        <v>15163</v>
      </c>
      <c r="G43" s="15">
        <v>818</v>
      </c>
      <c r="H43" s="15">
        <v>94.881421688254804</v>
      </c>
      <c r="I43" s="3">
        <v>0</v>
      </c>
      <c r="J43" s="8"/>
    </row>
    <row r="44" spans="1:10" x14ac:dyDescent="0.25">
      <c r="A44" s="13" t="s">
        <v>39</v>
      </c>
      <c r="B44" s="13" t="s">
        <v>17</v>
      </c>
      <c r="C44" s="14" t="s">
        <v>18</v>
      </c>
      <c r="D44" s="15">
        <v>4000</v>
      </c>
      <c r="E44" s="15">
        <v>14362</v>
      </c>
      <c r="F44" s="15">
        <v>11713</v>
      </c>
      <c r="G44" s="15">
        <v>2649</v>
      </c>
      <c r="H44" s="15">
        <v>81.555493663835122</v>
      </c>
      <c r="I44" s="3">
        <v>0</v>
      </c>
      <c r="J44" s="8"/>
    </row>
    <row r="45" spans="1:10" x14ac:dyDescent="0.25">
      <c r="A45" s="13" t="s">
        <v>39</v>
      </c>
      <c r="B45" s="13" t="s">
        <v>21</v>
      </c>
      <c r="C45" s="14" t="s">
        <v>22</v>
      </c>
      <c r="D45" s="15">
        <v>125000</v>
      </c>
      <c r="E45" s="15">
        <v>103980</v>
      </c>
      <c r="F45" s="15">
        <v>97580</v>
      </c>
      <c r="G45" s="15">
        <v>6400</v>
      </c>
      <c r="H45" s="15">
        <v>93.844970186574344</v>
      </c>
      <c r="I45" s="3">
        <v>0</v>
      </c>
      <c r="J45" s="8"/>
    </row>
    <row r="46" spans="1:10" x14ac:dyDescent="0.25">
      <c r="A46" s="13" t="s">
        <v>39</v>
      </c>
      <c r="B46" s="13" t="s">
        <v>23</v>
      </c>
      <c r="C46" s="14" t="s">
        <v>24</v>
      </c>
      <c r="D46" s="15">
        <v>186680</v>
      </c>
      <c r="E46" s="15">
        <v>316024</v>
      </c>
      <c r="F46" s="15">
        <v>190188</v>
      </c>
      <c r="G46" s="15">
        <v>125836</v>
      </c>
      <c r="H46" s="15">
        <v>60.181505202136549</v>
      </c>
      <c r="I46" s="3">
        <v>0</v>
      </c>
      <c r="J46" s="8"/>
    </row>
    <row r="47" spans="1:10" x14ac:dyDescent="0.25">
      <c r="A47" s="13" t="s">
        <v>39</v>
      </c>
      <c r="B47" s="13">
        <v>524</v>
      </c>
      <c r="C47" s="14" t="s">
        <v>33</v>
      </c>
      <c r="D47" s="15">
        <v>17500</v>
      </c>
      <c r="E47" s="15">
        <v>38500</v>
      </c>
      <c r="F47" s="15">
        <v>36267</v>
      </c>
      <c r="G47" s="15">
        <v>2233</v>
      </c>
      <c r="H47" s="15">
        <v>94.2</v>
      </c>
      <c r="I47" s="3">
        <v>0</v>
      </c>
      <c r="J47" s="8"/>
    </row>
    <row r="48" spans="1:10" x14ac:dyDescent="0.25">
      <c r="A48" s="13" t="s">
        <v>39</v>
      </c>
      <c r="B48" s="13">
        <v>527</v>
      </c>
      <c r="C48" s="14" t="s">
        <v>35</v>
      </c>
      <c r="D48" s="15">
        <v>1000</v>
      </c>
      <c r="E48" s="15">
        <v>2000</v>
      </c>
      <c r="F48" s="15">
        <v>1894</v>
      </c>
      <c r="G48" s="15">
        <v>106</v>
      </c>
      <c r="H48" s="15">
        <v>94.7</v>
      </c>
      <c r="I48" s="3">
        <v>0</v>
      </c>
      <c r="J48" s="8"/>
    </row>
    <row r="49" spans="1:10" x14ac:dyDescent="0.25">
      <c r="A49" s="13" t="s">
        <v>39</v>
      </c>
      <c r="B49" s="13" t="s">
        <v>27</v>
      </c>
      <c r="C49" s="14" t="s">
        <v>28</v>
      </c>
      <c r="D49" s="15">
        <v>80000</v>
      </c>
      <c r="E49" s="15">
        <v>67333</v>
      </c>
      <c r="F49" s="15">
        <v>0</v>
      </c>
      <c r="G49" s="15">
        <v>67333</v>
      </c>
      <c r="H49" s="15">
        <v>0</v>
      </c>
      <c r="I49" s="3">
        <v>0</v>
      </c>
      <c r="J49" s="8"/>
    </row>
    <row r="50" spans="1:10" x14ac:dyDescent="0.25">
      <c r="A50" s="52" t="s">
        <v>44</v>
      </c>
      <c r="B50" s="51"/>
      <c r="C50" s="51"/>
      <c r="D50" s="12">
        <v>422180</v>
      </c>
      <c r="E50" s="12">
        <v>558180</v>
      </c>
      <c r="F50" s="12">
        <v>352805</v>
      </c>
      <c r="G50" s="12">
        <v>205375</v>
      </c>
      <c r="H50" s="12">
        <v>63.21</v>
      </c>
      <c r="I50" s="4">
        <v>0</v>
      </c>
      <c r="J50" s="8"/>
    </row>
    <row r="51" spans="1:10" x14ac:dyDescent="0.25">
      <c r="A51" s="13" t="s">
        <v>39</v>
      </c>
      <c r="B51" s="13" t="s">
        <v>45</v>
      </c>
      <c r="C51" s="14" t="s">
        <v>46</v>
      </c>
      <c r="D51" s="15">
        <v>422180</v>
      </c>
      <c r="E51" s="15">
        <v>558180</v>
      </c>
      <c r="F51" s="15">
        <v>0</v>
      </c>
      <c r="G51" s="15">
        <v>558180</v>
      </c>
      <c r="H51" s="15">
        <v>0</v>
      </c>
      <c r="I51" s="3">
        <v>0</v>
      </c>
      <c r="J51" s="8"/>
    </row>
    <row r="52" spans="1:10" x14ac:dyDescent="0.25">
      <c r="A52" s="52" t="s">
        <v>58</v>
      </c>
      <c r="B52" s="51"/>
      <c r="C52" s="51"/>
      <c r="D52" s="12">
        <v>422180</v>
      </c>
      <c r="E52" s="12">
        <v>558180</v>
      </c>
      <c r="F52" s="12">
        <v>0</v>
      </c>
      <c r="G52" s="12">
        <v>558180</v>
      </c>
      <c r="H52" s="12">
        <v>0</v>
      </c>
      <c r="I52" s="4">
        <v>0</v>
      </c>
      <c r="J52" s="8"/>
    </row>
    <row r="53" spans="1:10" x14ac:dyDescent="0.25">
      <c r="A53" s="13" t="s">
        <v>40</v>
      </c>
      <c r="B53" s="13" t="s">
        <v>21</v>
      </c>
      <c r="C53" s="14" t="s">
        <v>22</v>
      </c>
      <c r="D53" s="15">
        <v>0</v>
      </c>
      <c r="E53" s="15">
        <v>12600</v>
      </c>
      <c r="F53" s="15">
        <v>12600</v>
      </c>
      <c r="G53" s="15">
        <v>0</v>
      </c>
      <c r="H53" s="15">
        <v>100</v>
      </c>
      <c r="I53" s="3">
        <v>0</v>
      </c>
      <c r="J53" s="8"/>
    </row>
    <row r="54" spans="1:10" x14ac:dyDescent="0.25">
      <c r="A54" s="50" t="s">
        <v>44</v>
      </c>
      <c r="B54" s="51"/>
      <c r="C54" s="51"/>
      <c r="D54" s="12">
        <v>0</v>
      </c>
      <c r="E54" s="12">
        <v>12600</v>
      </c>
      <c r="F54" s="12">
        <v>12600</v>
      </c>
      <c r="G54" s="12">
        <v>0</v>
      </c>
      <c r="H54" s="12">
        <v>100</v>
      </c>
      <c r="I54" s="4">
        <v>0</v>
      </c>
      <c r="J54" s="8"/>
    </row>
    <row r="55" spans="1:10" x14ac:dyDescent="0.25">
      <c r="A55" s="13" t="s">
        <v>40</v>
      </c>
      <c r="B55" s="13" t="s">
        <v>45</v>
      </c>
      <c r="C55" s="14" t="s">
        <v>46</v>
      </c>
      <c r="D55" s="15">
        <v>0</v>
      </c>
      <c r="E55" s="15">
        <v>12600</v>
      </c>
      <c r="F55" s="15">
        <v>12600</v>
      </c>
      <c r="G55" s="15">
        <v>0</v>
      </c>
      <c r="H55" s="15">
        <v>100</v>
      </c>
      <c r="I55" s="3">
        <v>0</v>
      </c>
      <c r="J55" s="8"/>
    </row>
    <row r="56" spans="1:10" ht="15" customHeight="1" x14ac:dyDescent="0.25">
      <c r="A56" s="50" t="s">
        <v>58</v>
      </c>
      <c r="B56" s="51"/>
      <c r="C56" s="51"/>
      <c r="D56" s="12">
        <v>0</v>
      </c>
      <c r="E56" s="12">
        <v>12600</v>
      </c>
      <c r="F56" s="12">
        <v>12600</v>
      </c>
      <c r="G56" s="12">
        <v>0</v>
      </c>
      <c r="H56" s="12">
        <v>100</v>
      </c>
      <c r="I56" s="4">
        <v>0</v>
      </c>
      <c r="J56" s="8"/>
    </row>
    <row r="57" spans="1:10" x14ac:dyDescent="0.25">
      <c r="A57" s="13" t="s">
        <v>41</v>
      </c>
      <c r="B57" s="13" t="s">
        <v>11</v>
      </c>
      <c r="C57" s="14" t="s">
        <v>12</v>
      </c>
      <c r="D57" s="15">
        <v>120000</v>
      </c>
      <c r="E57" s="15">
        <v>146477</v>
      </c>
      <c r="F57" s="15">
        <v>120455.11</v>
      </c>
      <c r="G57" s="15">
        <v>26021.89</v>
      </c>
      <c r="H57" s="15">
        <v>82.234828676174416</v>
      </c>
      <c r="I57" s="3">
        <v>120000</v>
      </c>
      <c r="J57" s="8"/>
    </row>
    <row r="58" spans="1:10" x14ac:dyDescent="0.25">
      <c r="A58" s="13" t="s">
        <v>41</v>
      </c>
      <c r="B58" s="13" t="s">
        <v>17</v>
      </c>
      <c r="C58" s="14" t="s">
        <v>18</v>
      </c>
      <c r="D58" s="15">
        <v>20000</v>
      </c>
      <c r="E58" s="15">
        <v>20000</v>
      </c>
      <c r="F58" s="15">
        <v>11676</v>
      </c>
      <c r="G58" s="15">
        <v>8324</v>
      </c>
      <c r="H58" s="15">
        <v>58.38</v>
      </c>
      <c r="I58" s="3">
        <v>17000</v>
      </c>
      <c r="J58" s="8"/>
    </row>
    <row r="59" spans="1:10" x14ac:dyDescent="0.25">
      <c r="A59" s="13" t="s">
        <v>41</v>
      </c>
      <c r="B59" s="13" t="s">
        <v>21</v>
      </c>
      <c r="C59" s="14" t="s">
        <v>22</v>
      </c>
      <c r="D59" s="15">
        <v>70000</v>
      </c>
      <c r="E59" s="15">
        <v>79015</v>
      </c>
      <c r="F59" s="15">
        <v>63080</v>
      </c>
      <c r="G59" s="15">
        <v>15935</v>
      </c>
      <c r="H59" s="15">
        <v>79.832943112067326</v>
      </c>
      <c r="I59" s="3">
        <v>70000</v>
      </c>
      <c r="J59" s="8"/>
    </row>
    <row r="60" spans="1:10" x14ac:dyDescent="0.25">
      <c r="A60" s="13" t="s">
        <v>41</v>
      </c>
      <c r="B60" s="13" t="s">
        <v>23</v>
      </c>
      <c r="C60" s="14" t="s">
        <v>24</v>
      </c>
      <c r="D60" s="15">
        <v>11034000</v>
      </c>
      <c r="E60" s="15">
        <v>11431832</v>
      </c>
      <c r="F60" s="15">
        <v>9512431</v>
      </c>
      <c r="G60" s="15">
        <v>1919401</v>
      </c>
      <c r="H60" s="15">
        <v>83.210031428033588</v>
      </c>
      <c r="I60" s="3">
        <v>11580000</v>
      </c>
      <c r="J60" s="8"/>
    </row>
    <row r="61" spans="1:10" x14ac:dyDescent="0.25">
      <c r="A61" s="13" t="s">
        <v>41</v>
      </c>
      <c r="B61" s="13" t="s">
        <v>32</v>
      </c>
      <c r="C61" s="14" t="s">
        <v>33</v>
      </c>
      <c r="D61" s="15">
        <v>3751560</v>
      </c>
      <c r="E61" s="15">
        <v>3886217</v>
      </c>
      <c r="F61" s="15">
        <v>3173400</v>
      </c>
      <c r="G61" s="15">
        <v>712817</v>
      </c>
      <c r="H61" s="15">
        <v>81.657817872753895</v>
      </c>
      <c r="I61" s="3">
        <v>3903000</v>
      </c>
      <c r="J61" s="8"/>
    </row>
    <row r="62" spans="1:10" x14ac:dyDescent="0.25">
      <c r="A62" s="13" t="s">
        <v>41</v>
      </c>
      <c r="B62" s="13" t="s">
        <v>42</v>
      </c>
      <c r="C62" s="14" t="s">
        <v>43</v>
      </c>
      <c r="D62" s="15">
        <v>46340</v>
      </c>
      <c r="E62" s="15">
        <v>64606</v>
      </c>
      <c r="F62" s="15">
        <v>64606</v>
      </c>
      <c r="G62" s="15">
        <v>0</v>
      </c>
      <c r="H62" s="15">
        <v>100</v>
      </c>
      <c r="I62" s="3">
        <v>62000</v>
      </c>
      <c r="J62" s="8"/>
    </row>
    <row r="63" spans="1:10" x14ac:dyDescent="0.25">
      <c r="A63" s="13" t="s">
        <v>41</v>
      </c>
      <c r="B63" s="13" t="s">
        <v>34</v>
      </c>
      <c r="C63" s="14" t="s">
        <v>35</v>
      </c>
      <c r="D63" s="15">
        <v>220680</v>
      </c>
      <c r="E63" s="15">
        <v>306477</v>
      </c>
      <c r="F63" s="15">
        <v>278174</v>
      </c>
      <c r="G63" s="15">
        <v>28303</v>
      </c>
      <c r="H63" s="15">
        <v>90.765049253288169</v>
      </c>
      <c r="I63" s="3">
        <v>310000</v>
      </c>
      <c r="J63" s="8"/>
    </row>
    <row r="64" spans="1:10" x14ac:dyDescent="0.25">
      <c r="A64" s="13" t="s">
        <v>41</v>
      </c>
      <c r="B64" s="13" t="s">
        <v>27</v>
      </c>
      <c r="C64" s="14" t="s">
        <v>28</v>
      </c>
      <c r="D64" s="15">
        <v>43660</v>
      </c>
      <c r="E64" s="15">
        <v>19683</v>
      </c>
      <c r="F64" s="15">
        <v>9690</v>
      </c>
      <c r="G64" s="15">
        <v>9993</v>
      </c>
      <c r="H64" s="15">
        <v>49.230300259106841</v>
      </c>
      <c r="I64" s="3">
        <v>37000</v>
      </c>
      <c r="J64" s="8"/>
    </row>
    <row r="65" spans="1:10" x14ac:dyDescent="0.25">
      <c r="A65" s="52" t="s">
        <v>44</v>
      </c>
      <c r="B65" s="51"/>
      <c r="C65" s="51"/>
      <c r="D65" s="12">
        <v>15306240</v>
      </c>
      <c r="E65" s="12">
        <v>15954307</v>
      </c>
      <c r="F65" s="12">
        <v>13233512.109999999</v>
      </c>
      <c r="G65" s="12">
        <v>2720794.89</v>
      </c>
      <c r="H65" s="12">
        <v>82.95</v>
      </c>
      <c r="I65" s="4">
        <f>SUM(I57:I64)</f>
        <v>16099000</v>
      </c>
      <c r="J65" s="8"/>
    </row>
    <row r="66" spans="1:10" x14ac:dyDescent="0.25">
      <c r="A66" s="13" t="s">
        <v>41</v>
      </c>
      <c r="B66" s="13" t="s">
        <v>45</v>
      </c>
      <c r="C66" s="14" t="s">
        <v>46</v>
      </c>
      <c r="D66" s="15">
        <v>15306240</v>
      </c>
      <c r="E66" s="15">
        <v>15954307</v>
      </c>
      <c r="F66" s="15">
        <v>12637726</v>
      </c>
      <c r="G66" s="15">
        <v>3316581</v>
      </c>
      <c r="H66" s="15">
        <v>79.212002125820945</v>
      </c>
      <c r="I66" s="3">
        <v>16099000</v>
      </c>
      <c r="J66" s="8"/>
    </row>
    <row r="67" spans="1:10" ht="15" customHeight="1" x14ac:dyDescent="0.25">
      <c r="A67" s="52" t="s">
        <v>58</v>
      </c>
      <c r="B67" s="51"/>
      <c r="C67" s="51"/>
      <c r="D67" s="12">
        <v>15306240</v>
      </c>
      <c r="E67" s="12">
        <v>15954307</v>
      </c>
      <c r="F67" s="12">
        <v>12637726</v>
      </c>
      <c r="G67" s="12">
        <v>3316581</v>
      </c>
      <c r="H67" s="12">
        <v>79.209999999999994</v>
      </c>
      <c r="I67" s="4">
        <v>16099000</v>
      </c>
      <c r="J67" s="8"/>
    </row>
    <row r="68" spans="1:10" ht="15" customHeight="1" x14ac:dyDescent="0.25">
      <c r="A68" s="53" t="s">
        <v>81</v>
      </c>
      <c r="B68" s="54"/>
      <c r="C68" s="54"/>
      <c r="D68" s="15">
        <v>35724</v>
      </c>
      <c r="E68" s="15">
        <v>35724</v>
      </c>
      <c r="F68" s="15">
        <v>29770</v>
      </c>
      <c r="G68" s="15">
        <v>5954</v>
      </c>
      <c r="H68" s="15">
        <v>83.33</v>
      </c>
      <c r="I68" s="3">
        <v>35724</v>
      </c>
      <c r="J68" s="8"/>
    </row>
    <row r="69" spans="1:10" x14ac:dyDescent="0.25">
      <c r="A69" s="13" t="s">
        <v>57</v>
      </c>
      <c r="B69" s="13" t="s">
        <v>45</v>
      </c>
      <c r="C69" s="14" t="s">
        <v>46</v>
      </c>
      <c r="D69" s="15">
        <v>35724</v>
      </c>
      <c r="E69" s="15">
        <v>35724</v>
      </c>
      <c r="F69" s="15">
        <v>29770</v>
      </c>
      <c r="G69" s="15">
        <v>5954</v>
      </c>
      <c r="H69" s="15">
        <v>83.333333333333329</v>
      </c>
      <c r="I69" s="3">
        <v>35724</v>
      </c>
      <c r="J69" s="8"/>
    </row>
    <row r="70" spans="1:10" ht="15" customHeight="1" x14ac:dyDescent="0.25">
      <c r="A70" s="50" t="s">
        <v>63</v>
      </c>
      <c r="B70" s="51"/>
      <c r="C70" s="51"/>
      <c r="D70" s="12">
        <v>19136020</v>
      </c>
      <c r="E70" s="12">
        <v>20517687</v>
      </c>
      <c r="F70" s="12">
        <v>16723030</v>
      </c>
      <c r="G70" s="12">
        <v>3794657</v>
      </c>
      <c r="H70" s="12">
        <v>81.510000000000005</v>
      </c>
      <c r="I70" s="4">
        <f>I17+I30+I40+I50+I54+I65</f>
        <v>19788500</v>
      </c>
      <c r="J70" s="8"/>
    </row>
    <row r="71" spans="1:10" x14ac:dyDescent="0.25">
      <c r="A71" s="50" t="s">
        <v>64</v>
      </c>
      <c r="B71" s="51"/>
      <c r="C71" s="51"/>
      <c r="D71" s="12">
        <v>19171744</v>
      </c>
      <c r="E71" s="12">
        <v>20553411</v>
      </c>
      <c r="F71" s="12">
        <v>16105280.439999999</v>
      </c>
      <c r="G71" s="12">
        <v>4448130.5599999996</v>
      </c>
      <c r="H71" s="12">
        <v>78.36</v>
      </c>
      <c r="I71" s="4">
        <f>I19+I37+I42+I52+I56+I67+I69</f>
        <v>19899224</v>
      </c>
      <c r="J71" s="8"/>
    </row>
    <row r="72" spans="1:10" x14ac:dyDescent="0.25">
      <c r="A72" s="18" t="s">
        <v>10</v>
      </c>
      <c r="B72" s="18" t="s">
        <v>11</v>
      </c>
      <c r="C72" s="19" t="s">
        <v>12</v>
      </c>
      <c r="D72" s="20">
        <v>85000</v>
      </c>
      <c r="E72" s="20">
        <v>93912</v>
      </c>
      <c r="F72" s="20">
        <v>88784.27</v>
      </c>
      <c r="G72" s="20">
        <v>5127.7299999999996</v>
      </c>
      <c r="H72" s="20">
        <v>94.539856461368089</v>
      </c>
      <c r="I72" s="21">
        <v>87500</v>
      </c>
    </row>
    <row r="73" spans="1:10" x14ac:dyDescent="0.25">
      <c r="A73" s="18" t="s">
        <v>10</v>
      </c>
      <c r="B73" s="18" t="s">
        <v>13</v>
      </c>
      <c r="C73" s="19" t="s">
        <v>14</v>
      </c>
      <c r="D73" s="20">
        <v>183000</v>
      </c>
      <c r="E73" s="20">
        <v>183000</v>
      </c>
      <c r="F73" s="20">
        <v>95180</v>
      </c>
      <c r="G73" s="20">
        <v>87820</v>
      </c>
      <c r="H73" s="20">
        <v>52.010928961748633</v>
      </c>
      <c r="I73" s="21">
        <v>191000</v>
      </c>
    </row>
    <row r="74" spans="1:10" x14ac:dyDescent="0.25">
      <c r="A74" s="18" t="s">
        <v>10</v>
      </c>
      <c r="B74" s="18" t="s">
        <v>15</v>
      </c>
      <c r="C74" s="19" t="s">
        <v>16</v>
      </c>
      <c r="D74" s="20">
        <v>47500</v>
      </c>
      <c r="E74" s="20">
        <v>46459</v>
      </c>
      <c r="F74" s="20">
        <v>16946.8</v>
      </c>
      <c r="G74" s="20">
        <v>29512.2</v>
      </c>
      <c r="H74" s="20">
        <v>36.476893605114185</v>
      </c>
      <c r="I74" s="21">
        <v>49500</v>
      </c>
    </row>
    <row r="75" spans="1:10" x14ac:dyDescent="0.25">
      <c r="A75" s="18" t="s">
        <v>10</v>
      </c>
      <c r="B75" s="18" t="s">
        <v>17</v>
      </c>
      <c r="C75" s="19" t="s">
        <v>18</v>
      </c>
      <c r="D75" s="20">
        <v>2000</v>
      </c>
      <c r="E75" s="20">
        <v>2000</v>
      </c>
      <c r="F75" s="20">
        <v>774</v>
      </c>
      <c r="G75" s="20">
        <v>1226</v>
      </c>
      <c r="H75" s="20">
        <v>38.700000000000003</v>
      </c>
      <c r="I75" s="21">
        <v>2000</v>
      </c>
    </row>
    <row r="76" spans="1:10" x14ac:dyDescent="0.25">
      <c r="A76" s="18" t="s">
        <v>10</v>
      </c>
      <c r="B76" s="18" t="s">
        <v>19</v>
      </c>
      <c r="C76" s="19" t="s">
        <v>20</v>
      </c>
      <c r="D76" s="20">
        <v>3000</v>
      </c>
      <c r="E76" s="20">
        <v>3000</v>
      </c>
      <c r="F76" s="20">
        <v>1712</v>
      </c>
      <c r="G76" s="20">
        <v>1288</v>
      </c>
      <c r="H76" s="20">
        <v>57.06666666666667</v>
      </c>
      <c r="I76" s="21">
        <v>3000</v>
      </c>
    </row>
    <row r="77" spans="1:10" x14ac:dyDescent="0.25">
      <c r="A77" s="18" t="s">
        <v>10</v>
      </c>
      <c r="B77" s="18" t="s">
        <v>21</v>
      </c>
      <c r="C77" s="19" t="s">
        <v>22</v>
      </c>
      <c r="D77" s="20">
        <v>54900</v>
      </c>
      <c r="E77" s="20">
        <v>56029</v>
      </c>
      <c r="F77" s="20">
        <v>50522.39</v>
      </c>
      <c r="G77" s="20">
        <v>5506.61</v>
      </c>
      <c r="H77" s="20">
        <v>90.171857430973247</v>
      </c>
      <c r="I77" s="21">
        <v>60000</v>
      </c>
    </row>
    <row r="78" spans="1:10" x14ac:dyDescent="0.25">
      <c r="A78" s="18" t="s">
        <v>10</v>
      </c>
      <c r="B78" s="18" t="s">
        <v>23</v>
      </c>
      <c r="C78" s="19" t="s">
        <v>24</v>
      </c>
      <c r="D78" s="20">
        <v>7000</v>
      </c>
      <c r="E78" s="20">
        <v>4000</v>
      </c>
      <c r="F78" s="20">
        <v>0</v>
      </c>
      <c r="G78" s="20">
        <v>4000</v>
      </c>
      <c r="H78" s="20">
        <v>0</v>
      </c>
      <c r="I78" s="21">
        <v>7000</v>
      </c>
    </row>
    <row r="79" spans="1:10" x14ac:dyDescent="0.25">
      <c r="A79" s="18" t="s">
        <v>10</v>
      </c>
      <c r="B79" s="18" t="s">
        <v>27</v>
      </c>
      <c r="C79" s="19" t="s">
        <v>28</v>
      </c>
      <c r="D79" s="20">
        <v>78600</v>
      </c>
      <c r="E79" s="20">
        <v>72612</v>
      </c>
      <c r="F79" s="20">
        <v>38155</v>
      </c>
      <c r="G79" s="20">
        <v>34457</v>
      </c>
      <c r="H79" s="20">
        <v>52.546411061532531</v>
      </c>
      <c r="I79" s="21">
        <v>78000</v>
      </c>
    </row>
    <row r="80" spans="1:10" x14ac:dyDescent="0.25">
      <c r="A80" s="18" t="s">
        <v>10</v>
      </c>
      <c r="B80" s="18" t="s">
        <v>29</v>
      </c>
      <c r="C80" s="19" t="s">
        <v>30</v>
      </c>
      <c r="D80" s="20">
        <v>6000</v>
      </c>
      <c r="E80" s="20">
        <v>5988</v>
      </c>
      <c r="F80" s="20">
        <v>5988</v>
      </c>
      <c r="G80" s="20">
        <v>0</v>
      </c>
      <c r="H80" s="20">
        <v>100</v>
      </c>
      <c r="I80" s="21">
        <v>7000</v>
      </c>
    </row>
    <row r="81" spans="1:9" x14ac:dyDescent="0.25">
      <c r="A81" s="49" t="s">
        <v>44</v>
      </c>
      <c r="B81" s="46"/>
      <c r="C81" s="46"/>
      <c r="D81" s="23">
        <v>467000</v>
      </c>
      <c r="E81" s="23">
        <v>467000</v>
      </c>
      <c r="F81" s="23">
        <v>298062.46000000002</v>
      </c>
      <c r="G81" s="23">
        <v>168937.54</v>
      </c>
      <c r="H81" s="23">
        <v>63.82</v>
      </c>
      <c r="I81" s="24">
        <f>SUM(I72:I80)</f>
        <v>485000</v>
      </c>
    </row>
    <row r="82" spans="1:9" x14ac:dyDescent="0.25">
      <c r="A82" s="18" t="s">
        <v>10</v>
      </c>
      <c r="B82" s="18" t="s">
        <v>45</v>
      </c>
      <c r="C82" s="19" t="s">
        <v>46</v>
      </c>
      <c r="D82" s="20">
        <v>467000</v>
      </c>
      <c r="E82" s="20">
        <v>467000</v>
      </c>
      <c r="F82" s="20">
        <v>467000</v>
      </c>
      <c r="G82" s="20">
        <v>0</v>
      </c>
      <c r="H82" s="20">
        <v>100</v>
      </c>
      <c r="I82" s="21">
        <v>485000</v>
      </c>
    </row>
    <row r="83" spans="1:9" x14ac:dyDescent="0.25">
      <c r="A83" s="49" t="s">
        <v>58</v>
      </c>
      <c r="B83" s="46"/>
      <c r="C83" s="46"/>
      <c r="D83" s="23">
        <v>467000</v>
      </c>
      <c r="E83" s="23">
        <v>467000</v>
      </c>
      <c r="F83" s="23">
        <v>467000</v>
      </c>
      <c r="G83" s="23">
        <v>0</v>
      </c>
      <c r="H83" s="23">
        <v>100</v>
      </c>
      <c r="I83" s="24">
        <v>485000</v>
      </c>
    </row>
    <row r="84" spans="1:9" x14ac:dyDescent="0.25">
      <c r="A84" s="18" t="s">
        <v>31</v>
      </c>
      <c r="B84" s="18" t="s">
        <v>11</v>
      </c>
      <c r="C84" s="19" t="s">
        <v>12</v>
      </c>
      <c r="D84" s="20">
        <v>20000</v>
      </c>
      <c r="E84" s="20">
        <v>24425.439999999999</v>
      </c>
      <c r="F84" s="20">
        <v>24045.439999999999</v>
      </c>
      <c r="G84" s="20">
        <v>380</v>
      </c>
      <c r="H84" s="20">
        <v>98.444245016671147</v>
      </c>
      <c r="I84" s="21">
        <v>25000</v>
      </c>
    </row>
    <row r="85" spans="1:9" x14ac:dyDescent="0.25">
      <c r="A85" s="18" t="s">
        <v>31</v>
      </c>
      <c r="B85" s="18" t="s">
        <v>17</v>
      </c>
      <c r="C85" s="19" t="s">
        <v>18</v>
      </c>
      <c r="D85" s="20">
        <v>200</v>
      </c>
      <c r="E85" s="20">
        <v>200</v>
      </c>
      <c r="F85" s="20">
        <v>0</v>
      </c>
      <c r="G85" s="20">
        <v>200</v>
      </c>
      <c r="H85" s="20">
        <v>0</v>
      </c>
      <c r="I85" s="21">
        <v>200</v>
      </c>
    </row>
    <row r="86" spans="1:9" x14ac:dyDescent="0.25">
      <c r="A86" s="18" t="s">
        <v>31</v>
      </c>
      <c r="B86" s="18" t="s">
        <v>21</v>
      </c>
      <c r="C86" s="19" t="s">
        <v>22</v>
      </c>
      <c r="D86" s="20">
        <v>1000</v>
      </c>
      <c r="E86" s="20">
        <v>305</v>
      </c>
      <c r="F86" s="20">
        <v>0</v>
      </c>
      <c r="G86" s="20">
        <v>305</v>
      </c>
      <c r="H86" s="20">
        <v>0</v>
      </c>
      <c r="I86" s="21">
        <v>1000</v>
      </c>
    </row>
    <row r="87" spans="1:9" x14ac:dyDescent="0.25">
      <c r="A87" s="18" t="s">
        <v>31</v>
      </c>
      <c r="B87" s="18" t="s">
        <v>27</v>
      </c>
      <c r="C87" s="19" t="s">
        <v>28</v>
      </c>
      <c r="D87" s="20">
        <v>62800</v>
      </c>
      <c r="E87" s="20">
        <v>59069.56</v>
      </c>
      <c r="F87" s="20">
        <v>30964</v>
      </c>
      <c r="G87" s="20">
        <v>28105.56</v>
      </c>
      <c r="H87" s="20">
        <v>52.41955416630833</v>
      </c>
      <c r="I87" s="21">
        <v>63800</v>
      </c>
    </row>
    <row r="88" spans="1:9" x14ac:dyDescent="0.25">
      <c r="A88" s="49" t="s">
        <v>44</v>
      </c>
      <c r="B88" s="46"/>
      <c r="C88" s="46"/>
      <c r="D88" s="23">
        <v>84000</v>
      </c>
      <c r="E88" s="23">
        <v>84000</v>
      </c>
      <c r="F88" s="23">
        <v>55009.440000000002</v>
      </c>
      <c r="G88" s="23">
        <v>28990.560000000001</v>
      </c>
      <c r="H88" s="23">
        <v>65.489999999999995</v>
      </c>
      <c r="I88" s="25">
        <f>SUM(I84:I87)</f>
        <v>90000</v>
      </c>
    </row>
    <row r="89" spans="1:9" x14ac:dyDescent="0.25">
      <c r="A89" s="18" t="s">
        <v>31</v>
      </c>
      <c r="B89" s="18" t="s">
        <v>47</v>
      </c>
      <c r="C89" s="19" t="s">
        <v>48</v>
      </c>
      <c r="D89" s="20">
        <v>84000</v>
      </c>
      <c r="E89" s="20">
        <v>84000</v>
      </c>
      <c r="F89" s="20">
        <v>88775</v>
      </c>
      <c r="G89" s="20">
        <v>-4775</v>
      </c>
      <c r="H89" s="20">
        <v>105.68452380952381</v>
      </c>
      <c r="I89" s="22">
        <v>90000</v>
      </c>
    </row>
    <row r="90" spans="1:9" x14ac:dyDescent="0.25">
      <c r="A90" s="49" t="s">
        <v>58</v>
      </c>
      <c r="B90" s="46"/>
      <c r="C90" s="46"/>
      <c r="D90" s="23">
        <v>84000</v>
      </c>
      <c r="E90" s="23">
        <v>84000</v>
      </c>
      <c r="F90" s="23">
        <v>88775</v>
      </c>
      <c r="G90" s="23">
        <v>-4775</v>
      </c>
      <c r="H90" s="23">
        <v>105.68</v>
      </c>
      <c r="I90" s="25">
        <f>SUM(I89)</f>
        <v>90000</v>
      </c>
    </row>
    <row r="91" spans="1:9" x14ac:dyDescent="0.25">
      <c r="A91" s="18" t="s">
        <v>39</v>
      </c>
      <c r="B91" s="18" t="s">
        <v>11</v>
      </c>
      <c r="C91" s="19" t="s">
        <v>12</v>
      </c>
      <c r="D91" s="20">
        <v>5000</v>
      </c>
      <c r="E91" s="20">
        <v>0</v>
      </c>
      <c r="F91" s="20">
        <v>0</v>
      </c>
      <c r="G91" s="20">
        <v>0</v>
      </c>
      <c r="H91" s="20">
        <v>0</v>
      </c>
      <c r="I91" s="22">
        <v>0</v>
      </c>
    </row>
    <row r="92" spans="1:9" x14ac:dyDescent="0.25">
      <c r="A92" s="18" t="s">
        <v>39</v>
      </c>
      <c r="B92" s="18" t="s">
        <v>17</v>
      </c>
      <c r="C92" s="19" t="s">
        <v>18</v>
      </c>
      <c r="D92" s="20">
        <v>700</v>
      </c>
      <c r="E92" s="20">
        <v>4700</v>
      </c>
      <c r="F92" s="20">
        <v>2141</v>
      </c>
      <c r="G92" s="20">
        <v>2559</v>
      </c>
      <c r="H92" s="20">
        <v>45.553191489361701</v>
      </c>
      <c r="I92" s="22">
        <v>0</v>
      </c>
    </row>
    <row r="93" spans="1:9" x14ac:dyDescent="0.25">
      <c r="A93" s="18" t="s">
        <v>39</v>
      </c>
      <c r="B93" s="18" t="s">
        <v>21</v>
      </c>
      <c r="C93" s="19" t="s">
        <v>22</v>
      </c>
      <c r="D93" s="20">
        <v>21000</v>
      </c>
      <c r="E93" s="20">
        <v>23000</v>
      </c>
      <c r="F93" s="20">
        <v>22570</v>
      </c>
      <c r="G93" s="20">
        <v>430</v>
      </c>
      <c r="H93" s="20">
        <v>98.130434782608702</v>
      </c>
      <c r="I93" s="22">
        <v>0</v>
      </c>
    </row>
    <row r="94" spans="1:9" x14ac:dyDescent="0.25">
      <c r="A94" s="18" t="s">
        <v>39</v>
      </c>
      <c r="B94" s="18" t="s">
        <v>23</v>
      </c>
      <c r="C94" s="19" t="s">
        <v>24</v>
      </c>
      <c r="D94" s="20">
        <v>2000</v>
      </c>
      <c r="E94" s="20">
        <v>3200</v>
      </c>
      <c r="F94" s="20">
        <v>1600</v>
      </c>
      <c r="G94" s="20">
        <v>1600</v>
      </c>
      <c r="H94" s="20">
        <v>50</v>
      </c>
      <c r="I94" s="22">
        <v>0</v>
      </c>
    </row>
    <row r="95" spans="1:9" x14ac:dyDescent="0.25">
      <c r="A95" s="18" t="s">
        <v>39</v>
      </c>
      <c r="B95" s="18" t="s">
        <v>27</v>
      </c>
      <c r="C95" s="19" t="s">
        <v>28</v>
      </c>
      <c r="D95" s="20">
        <v>34000</v>
      </c>
      <c r="E95" s="20">
        <v>30800</v>
      </c>
      <c r="F95" s="20">
        <v>7180</v>
      </c>
      <c r="G95" s="20">
        <v>23620</v>
      </c>
      <c r="H95" s="20">
        <v>23.311688311688311</v>
      </c>
      <c r="I95" s="22">
        <v>0</v>
      </c>
    </row>
    <row r="96" spans="1:9" x14ac:dyDescent="0.25">
      <c r="A96" s="49" t="s">
        <v>44</v>
      </c>
      <c r="B96" s="46"/>
      <c r="C96" s="46"/>
      <c r="D96" s="23">
        <v>62700</v>
      </c>
      <c r="E96" s="23">
        <v>61700</v>
      </c>
      <c r="F96" s="23">
        <v>33491</v>
      </c>
      <c r="G96" s="23">
        <v>28209</v>
      </c>
      <c r="H96" s="23">
        <v>54.28</v>
      </c>
      <c r="I96" s="25">
        <v>0</v>
      </c>
    </row>
    <row r="97" spans="1:10" x14ac:dyDescent="0.25">
      <c r="A97" s="18" t="s">
        <v>39</v>
      </c>
      <c r="B97" s="18" t="s">
        <v>45</v>
      </c>
      <c r="C97" s="19" t="s">
        <v>46</v>
      </c>
      <c r="D97" s="20">
        <v>62700</v>
      </c>
      <c r="E97" s="20">
        <v>61700</v>
      </c>
      <c r="F97" s="20">
        <v>0</v>
      </c>
      <c r="G97" s="20">
        <v>61700</v>
      </c>
      <c r="H97" s="20">
        <v>0</v>
      </c>
      <c r="I97" s="22">
        <v>0</v>
      </c>
    </row>
    <row r="98" spans="1:10" x14ac:dyDescent="0.25">
      <c r="A98" s="49" t="s">
        <v>58</v>
      </c>
      <c r="B98" s="46"/>
      <c r="C98" s="46"/>
      <c r="D98" s="23">
        <v>62700</v>
      </c>
      <c r="E98" s="23">
        <v>61700</v>
      </c>
      <c r="F98" s="23">
        <v>0</v>
      </c>
      <c r="G98" s="23">
        <v>61700</v>
      </c>
      <c r="H98" s="23">
        <v>0</v>
      </c>
      <c r="I98" s="25">
        <v>0</v>
      </c>
    </row>
    <row r="99" spans="1:10" x14ac:dyDescent="0.25">
      <c r="A99" s="18" t="s">
        <v>41</v>
      </c>
      <c r="B99" s="18" t="s">
        <v>11</v>
      </c>
      <c r="C99" s="19" t="s">
        <v>12</v>
      </c>
      <c r="D99" s="20">
        <v>7000</v>
      </c>
      <c r="E99" s="20">
        <v>7829.91</v>
      </c>
      <c r="F99" s="20">
        <v>7829.91</v>
      </c>
      <c r="G99" s="20">
        <v>0</v>
      </c>
      <c r="H99" s="20">
        <v>100</v>
      </c>
      <c r="I99" s="22">
        <v>9000</v>
      </c>
    </row>
    <row r="100" spans="1:10" x14ac:dyDescent="0.25">
      <c r="A100" s="18" t="s">
        <v>41</v>
      </c>
      <c r="B100" s="18" t="s">
        <v>21</v>
      </c>
      <c r="C100" s="19" t="s">
        <v>22</v>
      </c>
      <c r="D100" s="20">
        <v>3000</v>
      </c>
      <c r="E100" s="20">
        <v>2170.09</v>
      </c>
      <c r="F100" s="20">
        <v>1290</v>
      </c>
      <c r="G100" s="20">
        <v>880.09</v>
      </c>
      <c r="H100" s="20">
        <v>59.444539166578345</v>
      </c>
      <c r="I100" s="22">
        <v>3000</v>
      </c>
    </row>
    <row r="101" spans="1:10" x14ac:dyDescent="0.25">
      <c r="A101" s="18" t="s">
        <v>41</v>
      </c>
      <c r="B101" s="18" t="s">
        <v>23</v>
      </c>
      <c r="C101" s="19" t="s">
        <v>24</v>
      </c>
      <c r="D101" s="20">
        <v>1596300</v>
      </c>
      <c r="E101" s="20">
        <v>1580000</v>
      </c>
      <c r="F101" s="20">
        <v>1308112</v>
      </c>
      <c r="G101" s="20">
        <v>271888</v>
      </c>
      <c r="H101" s="20">
        <v>82.791898734177209</v>
      </c>
      <c r="I101" s="22">
        <v>1600000</v>
      </c>
    </row>
    <row r="102" spans="1:10" x14ac:dyDescent="0.25">
      <c r="A102" s="18" t="s">
        <v>41</v>
      </c>
      <c r="B102" s="18" t="s">
        <v>32</v>
      </c>
      <c r="C102" s="19" t="s">
        <v>33</v>
      </c>
      <c r="D102" s="20">
        <v>542740</v>
      </c>
      <c r="E102" s="20">
        <v>533800</v>
      </c>
      <c r="F102" s="20">
        <v>489138</v>
      </c>
      <c r="G102" s="20">
        <v>44662</v>
      </c>
      <c r="H102" s="20">
        <v>91.63319595354065</v>
      </c>
      <c r="I102" s="22">
        <v>540000</v>
      </c>
    </row>
    <row r="103" spans="1:10" x14ac:dyDescent="0.25">
      <c r="A103" s="18" t="s">
        <v>41</v>
      </c>
      <c r="B103" s="18" t="s">
        <v>27</v>
      </c>
      <c r="C103" s="19" t="s">
        <v>28</v>
      </c>
      <c r="D103" s="20">
        <v>7000</v>
      </c>
      <c r="E103" s="20">
        <v>0</v>
      </c>
      <c r="F103" s="20">
        <v>0</v>
      </c>
      <c r="G103" s="20">
        <v>0</v>
      </c>
      <c r="H103" s="20">
        <v>0</v>
      </c>
      <c r="I103" s="22">
        <v>0</v>
      </c>
    </row>
    <row r="104" spans="1:10" x14ac:dyDescent="0.25">
      <c r="A104" s="49" t="s">
        <v>44</v>
      </c>
      <c r="B104" s="46"/>
      <c r="C104" s="46"/>
      <c r="D104" s="23">
        <v>2156040</v>
      </c>
      <c r="E104" s="23">
        <v>2123800</v>
      </c>
      <c r="F104" s="23">
        <v>1806369.91</v>
      </c>
      <c r="G104" s="23">
        <v>317430.09000000003</v>
      </c>
      <c r="H104" s="23">
        <v>85.05</v>
      </c>
      <c r="I104" s="25">
        <f>SUM(I99:I103)</f>
        <v>2152000</v>
      </c>
    </row>
    <row r="105" spans="1:10" x14ac:dyDescent="0.25">
      <c r="A105" s="18" t="s">
        <v>41</v>
      </c>
      <c r="B105" s="18" t="s">
        <v>45</v>
      </c>
      <c r="C105" s="19" t="s">
        <v>46</v>
      </c>
      <c r="D105" s="20">
        <v>2156040</v>
      </c>
      <c r="E105" s="20">
        <v>2123800</v>
      </c>
      <c r="F105" s="20">
        <v>2019556</v>
      </c>
      <c r="G105" s="20">
        <v>104244</v>
      </c>
      <c r="H105" s="20">
        <v>95.091628213579426</v>
      </c>
      <c r="I105" s="22">
        <v>2152000</v>
      </c>
    </row>
    <row r="106" spans="1:10" x14ac:dyDescent="0.25">
      <c r="A106" s="49" t="s">
        <v>58</v>
      </c>
      <c r="B106" s="46"/>
      <c r="C106" s="46"/>
      <c r="D106" s="23">
        <v>2156040</v>
      </c>
      <c r="E106" s="23">
        <v>2123800</v>
      </c>
      <c r="F106" s="23">
        <v>2019556</v>
      </c>
      <c r="G106" s="23">
        <v>104244</v>
      </c>
      <c r="H106" s="23">
        <v>95.09</v>
      </c>
      <c r="I106" s="25">
        <v>2152000</v>
      </c>
    </row>
    <row r="107" spans="1:10" x14ac:dyDescent="0.25">
      <c r="A107" s="45" t="s">
        <v>65</v>
      </c>
      <c r="B107" s="46"/>
      <c r="C107" s="46"/>
      <c r="D107" s="23">
        <v>2769740</v>
      </c>
      <c r="E107" s="23">
        <v>2736500</v>
      </c>
      <c r="F107" s="23">
        <v>2192932.81</v>
      </c>
      <c r="G107" s="23">
        <v>543567.18999999994</v>
      </c>
      <c r="H107" s="23">
        <v>80.14</v>
      </c>
      <c r="I107" s="25">
        <f>I81+I88+I96+I104</f>
        <v>2727000</v>
      </c>
    </row>
    <row r="108" spans="1:10" x14ac:dyDescent="0.25">
      <c r="A108" s="45" t="s">
        <v>66</v>
      </c>
      <c r="B108" s="46"/>
      <c r="C108" s="46"/>
      <c r="D108" s="23">
        <v>2769740</v>
      </c>
      <c r="E108" s="23">
        <v>2736500</v>
      </c>
      <c r="F108" s="23">
        <v>2575331</v>
      </c>
      <c r="G108" s="23">
        <v>161169</v>
      </c>
      <c r="H108" s="23">
        <v>94.11</v>
      </c>
      <c r="I108" s="25">
        <f>I83+I90+I98+I106</f>
        <v>2727000</v>
      </c>
    </row>
    <row r="109" spans="1:10" x14ac:dyDescent="0.25">
      <c r="A109" s="26" t="s">
        <v>10</v>
      </c>
      <c r="B109" s="26" t="s">
        <v>11</v>
      </c>
      <c r="C109" s="27" t="s">
        <v>12</v>
      </c>
      <c r="D109" s="28">
        <v>98850</v>
      </c>
      <c r="E109" s="28">
        <v>109978.48</v>
      </c>
      <c r="F109" s="28">
        <v>104090.11</v>
      </c>
      <c r="G109" s="28">
        <v>5888.37</v>
      </c>
      <c r="H109" s="28">
        <v>94.645888904811201</v>
      </c>
      <c r="I109" s="5">
        <v>104000</v>
      </c>
      <c r="J109" s="42" t="s">
        <v>84</v>
      </c>
    </row>
    <row r="110" spans="1:10" x14ac:dyDescent="0.25">
      <c r="A110" s="26" t="s">
        <v>10</v>
      </c>
      <c r="B110" s="26" t="s">
        <v>13</v>
      </c>
      <c r="C110" s="27" t="s">
        <v>14</v>
      </c>
      <c r="D110" s="28">
        <v>161000</v>
      </c>
      <c r="E110" s="28">
        <v>161000</v>
      </c>
      <c r="F110" s="28">
        <v>94281.5</v>
      </c>
      <c r="G110" s="28">
        <v>66718.5</v>
      </c>
      <c r="H110" s="28">
        <v>58.55993788819876</v>
      </c>
      <c r="I110" s="5">
        <v>176000</v>
      </c>
    </row>
    <row r="111" spans="1:10" x14ac:dyDescent="0.25">
      <c r="A111" s="26" t="s">
        <v>10</v>
      </c>
      <c r="B111" s="26" t="s">
        <v>15</v>
      </c>
      <c r="C111" s="27" t="s">
        <v>16</v>
      </c>
      <c r="D111" s="28">
        <v>87000</v>
      </c>
      <c r="E111" s="28">
        <v>87000</v>
      </c>
      <c r="F111" s="28">
        <v>77879</v>
      </c>
      <c r="G111" s="28">
        <v>9121</v>
      </c>
      <c r="H111" s="28">
        <v>89.516091954022983</v>
      </c>
      <c r="I111" s="5">
        <v>97000</v>
      </c>
      <c r="J111" s="43" t="s">
        <v>85</v>
      </c>
    </row>
    <row r="112" spans="1:10" x14ac:dyDescent="0.25">
      <c r="A112" s="26" t="s">
        <v>10</v>
      </c>
      <c r="B112" s="26" t="s">
        <v>17</v>
      </c>
      <c r="C112" s="27" t="s">
        <v>18</v>
      </c>
      <c r="D112" s="28">
        <v>1500</v>
      </c>
      <c r="E112" s="28">
        <v>1500</v>
      </c>
      <c r="F112" s="28">
        <v>1342</v>
      </c>
      <c r="G112" s="28">
        <v>158</v>
      </c>
      <c r="H112" s="28">
        <v>89.466666666666669</v>
      </c>
      <c r="I112" s="5">
        <v>1500</v>
      </c>
    </row>
    <row r="113" spans="1:10" x14ac:dyDescent="0.25">
      <c r="A113" s="26" t="s">
        <v>10</v>
      </c>
      <c r="B113" s="26" t="s">
        <v>19</v>
      </c>
      <c r="C113" s="27" t="s">
        <v>20</v>
      </c>
      <c r="D113" s="28">
        <v>2000</v>
      </c>
      <c r="E113" s="28">
        <v>2000</v>
      </c>
      <c r="F113" s="28">
        <v>2000</v>
      </c>
      <c r="G113" s="28">
        <v>0</v>
      </c>
      <c r="H113" s="28">
        <v>100</v>
      </c>
      <c r="I113" s="5">
        <v>15000</v>
      </c>
      <c r="J113" s="44" t="s">
        <v>84</v>
      </c>
    </row>
    <row r="114" spans="1:10" x14ac:dyDescent="0.25">
      <c r="A114" s="26" t="s">
        <v>10</v>
      </c>
      <c r="B114" s="26" t="s">
        <v>21</v>
      </c>
      <c r="C114" s="27" t="s">
        <v>22</v>
      </c>
      <c r="D114" s="28">
        <v>52750</v>
      </c>
      <c r="E114" s="28">
        <v>64520</v>
      </c>
      <c r="F114" s="28">
        <v>60482.42</v>
      </c>
      <c r="G114" s="28">
        <v>4037.58</v>
      </c>
      <c r="H114" s="28">
        <v>93.742126472411655</v>
      </c>
      <c r="I114" s="5">
        <v>70500</v>
      </c>
    </row>
    <row r="115" spans="1:10" x14ac:dyDescent="0.25">
      <c r="A115" s="26" t="s">
        <v>10</v>
      </c>
      <c r="B115" s="26" t="s">
        <v>23</v>
      </c>
      <c r="C115" s="27" t="s">
        <v>24</v>
      </c>
      <c r="D115" s="28">
        <v>20000</v>
      </c>
      <c r="E115" s="28">
        <v>8042.52</v>
      </c>
      <c r="F115" s="28">
        <v>7600</v>
      </c>
      <c r="G115" s="28">
        <v>442.52</v>
      </c>
      <c r="H115" s="28">
        <v>94.497744488046038</v>
      </c>
      <c r="I115" s="5">
        <v>20000</v>
      </c>
    </row>
    <row r="116" spans="1:10" x14ac:dyDescent="0.25">
      <c r="A116" s="26" t="s">
        <v>10</v>
      </c>
      <c r="B116" s="26" t="s">
        <v>27</v>
      </c>
      <c r="C116" s="27" t="s">
        <v>28</v>
      </c>
      <c r="D116" s="28">
        <v>90000</v>
      </c>
      <c r="E116" s="28">
        <v>79080</v>
      </c>
      <c r="F116" s="28">
        <v>77911</v>
      </c>
      <c r="G116" s="28">
        <v>1169</v>
      </c>
      <c r="H116" s="28">
        <v>98.521750126454222</v>
      </c>
      <c r="I116" s="5">
        <v>89000</v>
      </c>
    </row>
    <row r="117" spans="1:10" x14ac:dyDescent="0.25">
      <c r="A117" s="26" t="s">
        <v>10</v>
      </c>
      <c r="B117" s="26" t="s">
        <v>29</v>
      </c>
      <c r="C117" s="27" t="s">
        <v>30</v>
      </c>
      <c r="D117" s="28">
        <v>6900</v>
      </c>
      <c r="E117" s="28">
        <v>6879</v>
      </c>
      <c r="F117" s="28">
        <v>6879</v>
      </c>
      <c r="G117" s="28">
        <v>0</v>
      </c>
      <c r="H117" s="28">
        <v>100</v>
      </c>
      <c r="I117" s="5">
        <v>7000</v>
      </c>
    </row>
    <row r="118" spans="1:10" x14ac:dyDescent="0.25">
      <c r="A118" s="47" t="s">
        <v>44</v>
      </c>
      <c r="B118" s="48"/>
      <c r="C118" s="48"/>
      <c r="D118" s="29">
        <v>520000</v>
      </c>
      <c r="E118" s="29">
        <v>520000</v>
      </c>
      <c r="F118" s="29">
        <v>432465.03</v>
      </c>
      <c r="G118" s="29">
        <v>87534.97</v>
      </c>
      <c r="H118" s="29">
        <v>83.17</v>
      </c>
      <c r="I118" s="6">
        <f>SUM(I109:I117)</f>
        <v>580000</v>
      </c>
    </row>
    <row r="119" spans="1:10" x14ac:dyDescent="0.25">
      <c r="A119" s="26" t="s">
        <v>10</v>
      </c>
      <c r="B119" s="26" t="s">
        <v>45</v>
      </c>
      <c r="C119" s="27" t="s">
        <v>46</v>
      </c>
      <c r="D119" s="28">
        <v>520000</v>
      </c>
      <c r="E119" s="28">
        <v>520000</v>
      </c>
      <c r="F119" s="28">
        <v>520000</v>
      </c>
      <c r="G119" s="28">
        <v>0</v>
      </c>
      <c r="H119" s="28">
        <v>100</v>
      </c>
      <c r="I119" s="5">
        <v>580000</v>
      </c>
    </row>
    <row r="120" spans="1:10" x14ac:dyDescent="0.25">
      <c r="A120" s="47" t="s">
        <v>58</v>
      </c>
      <c r="B120" s="48"/>
      <c r="C120" s="48"/>
      <c r="D120" s="29">
        <v>520000</v>
      </c>
      <c r="E120" s="29">
        <v>520000</v>
      </c>
      <c r="F120" s="29">
        <v>520000</v>
      </c>
      <c r="G120" s="29">
        <v>0</v>
      </c>
      <c r="H120" s="29">
        <v>100</v>
      </c>
      <c r="I120" s="6">
        <v>580000</v>
      </c>
    </row>
    <row r="121" spans="1:10" x14ac:dyDescent="0.25">
      <c r="A121" s="26" t="s">
        <v>31</v>
      </c>
      <c r="B121" s="26" t="s">
        <v>11</v>
      </c>
      <c r="C121" s="27" t="s">
        <v>59</v>
      </c>
      <c r="D121" s="28">
        <v>370000</v>
      </c>
      <c r="E121" s="28">
        <v>370000</v>
      </c>
      <c r="F121" s="28">
        <v>336703.48</v>
      </c>
      <c r="G121" s="28">
        <v>33296.519999999997</v>
      </c>
      <c r="H121" s="28">
        <v>91</v>
      </c>
      <c r="I121" s="5">
        <v>380000</v>
      </c>
    </row>
    <row r="122" spans="1:10" x14ac:dyDescent="0.25">
      <c r="A122" s="26" t="s">
        <v>31</v>
      </c>
      <c r="B122" s="26" t="s">
        <v>11</v>
      </c>
      <c r="C122" s="27" t="s">
        <v>12</v>
      </c>
      <c r="D122" s="28">
        <v>25000</v>
      </c>
      <c r="E122" s="28">
        <v>28000</v>
      </c>
      <c r="F122" s="28">
        <v>18952.28</v>
      </c>
      <c r="G122" s="28">
        <v>9047.7199999999993</v>
      </c>
      <c r="H122" s="28">
        <f>F122/E122*100</f>
        <v>67.686714285714274</v>
      </c>
      <c r="I122" s="5">
        <v>25000</v>
      </c>
    </row>
    <row r="123" spans="1:10" x14ac:dyDescent="0.25">
      <c r="A123" s="26" t="s">
        <v>31</v>
      </c>
      <c r="B123" s="26" t="s">
        <v>17</v>
      </c>
      <c r="C123" s="27" t="s">
        <v>18</v>
      </c>
      <c r="D123" s="28">
        <v>500</v>
      </c>
      <c r="E123" s="28">
        <v>500</v>
      </c>
      <c r="F123" s="28">
        <v>0</v>
      </c>
      <c r="G123" s="28">
        <v>500</v>
      </c>
      <c r="H123" s="28">
        <v>0</v>
      </c>
      <c r="I123" s="5">
        <v>500</v>
      </c>
    </row>
    <row r="124" spans="1:10" x14ac:dyDescent="0.25">
      <c r="A124" s="26" t="s">
        <v>31</v>
      </c>
      <c r="B124" s="26" t="s">
        <v>19</v>
      </c>
      <c r="C124" s="27" t="s">
        <v>20</v>
      </c>
      <c r="D124" s="28">
        <v>1500</v>
      </c>
      <c r="E124" s="28">
        <v>1500</v>
      </c>
      <c r="F124" s="28">
        <v>384</v>
      </c>
      <c r="G124" s="28">
        <v>1116</v>
      </c>
      <c r="H124" s="28">
        <v>25.6</v>
      </c>
      <c r="I124" s="5">
        <v>1500</v>
      </c>
    </row>
    <row r="125" spans="1:10" x14ac:dyDescent="0.25">
      <c r="A125" s="26" t="s">
        <v>31</v>
      </c>
      <c r="B125" s="26" t="s">
        <v>21</v>
      </c>
      <c r="C125" s="27" t="s">
        <v>22</v>
      </c>
      <c r="D125" s="28">
        <v>2000</v>
      </c>
      <c r="E125" s="28">
        <v>2000</v>
      </c>
      <c r="F125" s="28">
        <v>1570</v>
      </c>
      <c r="G125" s="28">
        <v>430</v>
      </c>
      <c r="H125" s="28">
        <v>78.5</v>
      </c>
      <c r="I125" s="5">
        <v>2000</v>
      </c>
    </row>
    <row r="126" spans="1:10" x14ac:dyDescent="0.25">
      <c r="A126" s="26" t="s">
        <v>31</v>
      </c>
      <c r="B126" s="26" t="s">
        <v>27</v>
      </c>
      <c r="C126" s="27" t="s">
        <v>28</v>
      </c>
      <c r="D126" s="28">
        <v>117000</v>
      </c>
      <c r="E126" s="28">
        <v>117000</v>
      </c>
      <c r="F126" s="28">
        <v>49543.3</v>
      </c>
      <c r="G126" s="28">
        <v>67456.7</v>
      </c>
      <c r="H126" s="28">
        <v>42.344700854700854</v>
      </c>
      <c r="I126" s="5">
        <v>111000</v>
      </c>
    </row>
    <row r="127" spans="1:10" x14ac:dyDescent="0.25">
      <c r="A127" s="47" t="s">
        <v>44</v>
      </c>
      <c r="B127" s="48"/>
      <c r="C127" s="48"/>
      <c r="D127" s="29">
        <v>516000</v>
      </c>
      <c r="E127" s="29">
        <v>519000</v>
      </c>
      <c r="F127" s="29">
        <v>407153.06</v>
      </c>
      <c r="G127" s="29">
        <v>111846.94</v>
      </c>
      <c r="H127" s="29">
        <v>78.45</v>
      </c>
      <c r="I127" s="6">
        <f>SUM(I121:I126)</f>
        <v>520000</v>
      </c>
    </row>
    <row r="128" spans="1:10" x14ac:dyDescent="0.25">
      <c r="A128" s="26" t="s">
        <v>31</v>
      </c>
      <c r="B128" s="26" t="s">
        <v>47</v>
      </c>
      <c r="C128" s="27" t="s">
        <v>60</v>
      </c>
      <c r="D128" s="28">
        <v>370000</v>
      </c>
      <c r="E128" s="28">
        <v>370000</v>
      </c>
      <c r="F128" s="28">
        <v>306745</v>
      </c>
      <c r="G128" s="28">
        <v>63255</v>
      </c>
      <c r="H128" s="28">
        <v>82.9</v>
      </c>
      <c r="I128" s="5">
        <v>380000</v>
      </c>
    </row>
    <row r="129" spans="1:9" x14ac:dyDescent="0.25">
      <c r="A129" s="26" t="s">
        <v>31</v>
      </c>
      <c r="B129" s="26" t="s">
        <v>47</v>
      </c>
      <c r="C129" s="27" t="s">
        <v>48</v>
      </c>
      <c r="D129" s="28">
        <v>146000</v>
      </c>
      <c r="E129" s="28">
        <v>146000</v>
      </c>
      <c r="F129" s="28">
        <v>143849</v>
      </c>
      <c r="G129" s="28">
        <v>2151</v>
      </c>
      <c r="H129" s="28">
        <f>F129/E129*100</f>
        <v>98.526712328767118</v>
      </c>
      <c r="I129" s="5">
        <v>138000</v>
      </c>
    </row>
    <row r="130" spans="1:9" x14ac:dyDescent="0.25">
      <c r="A130" s="26" t="s">
        <v>31</v>
      </c>
      <c r="B130" s="26" t="s">
        <v>49</v>
      </c>
      <c r="C130" s="27" t="s">
        <v>50</v>
      </c>
      <c r="D130" s="28">
        <v>0</v>
      </c>
      <c r="E130" s="28">
        <v>3000</v>
      </c>
      <c r="F130" s="28">
        <v>2356</v>
      </c>
      <c r="G130" s="28">
        <v>644</v>
      </c>
      <c r="H130" s="28">
        <v>78.533333333333331</v>
      </c>
      <c r="I130" s="5">
        <v>2000</v>
      </c>
    </row>
    <row r="131" spans="1:9" x14ac:dyDescent="0.25">
      <c r="A131" s="47" t="s">
        <v>58</v>
      </c>
      <c r="B131" s="48"/>
      <c r="C131" s="48"/>
      <c r="D131" s="29">
        <v>516000</v>
      </c>
      <c r="E131" s="29">
        <v>519000</v>
      </c>
      <c r="F131" s="29">
        <v>452950</v>
      </c>
      <c r="G131" s="29">
        <v>66050</v>
      </c>
      <c r="H131" s="29">
        <v>87.27</v>
      </c>
      <c r="I131" s="6">
        <f>SUM(I128:I130)</f>
        <v>520000</v>
      </c>
    </row>
    <row r="132" spans="1:9" x14ac:dyDescent="0.25">
      <c r="A132" s="26" t="s">
        <v>39</v>
      </c>
      <c r="B132" s="26" t="s">
        <v>11</v>
      </c>
      <c r="C132" s="27" t="s">
        <v>12</v>
      </c>
      <c r="D132" s="28">
        <v>5000</v>
      </c>
      <c r="E132" s="28">
        <v>831</v>
      </c>
      <c r="F132" s="28">
        <v>831</v>
      </c>
      <c r="G132" s="28">
        <v>0</v>
      </c>
      <c r="H132" s="28">
        <v>100</v>
      </c>
      <c r="I132" s="5">
        <v>0</v>
      </c>
    </row>
    <row r="133" spans="1:9" x14ac:dyDescent="0.25">
      <c r="A133" s="26" t="s">
        <v>39</v>
      </c>
      <c r="B133" s="26" t="s">
        <v>17</v>
      </c>
      <c r="C133" s="27" t="s">
        <v>18</v>
      </c>
      <c r="D133" s="28">
        <v>800</v>
      </c>
      <c r="E133" s="28">
        <v>2969</v>
      </c>
      <c r="F133" s="28">
        <v>1734</v>
      </c>
      <c r="G133" s="28">
        <v>1235</v>
      </c>
      <c r="H133" s="28">
        <v>58.40350286291681</v>
      </c>
      <c r="I133" s="5">
        <v>0</v>
      </c>
    </row>
    <row r="134" spans="1:9" x14ac:dyDescent="0.25">
      <c r="A134" s="26" t="s">
        <v>39</v>
      </c>
      <c r="B134" s="26" t="s">
        <v>21</v>
      </c>
      <c r="C134" s="27" t="s">
        <v>22</v>
      </c>
      <c r="D134" s="28">
        <v>22500</v>
      </c>
      <c r="E134" s="28">
        <v>34894</v>
      </c>
      <c r="F134" s="28">
        <v>34894</v>
      </c>
      <c r="G134" s="28">
        <v>0</v>
      </c>
      <c r="H134" s="28">
        <v>100</v>
      </c>
      <c r="I134" s="5">
        <v>0</v>
      </c>
    </row>
    <row r="135" spans="1:9" x14ac:dyDescent="0.25">
      <c r="A135" s="26" t="s">
        <v>39</v>
      </c>
      <c r="B135" s="26" t="s">
        <v>23</v>
      </c>
      <c r="C135" s="27" t="s">
        <v>24</v>
      </c>
      <c r="D135" s="28">
        <v>72000</v>
      </c>
      <c r="E135" s="28">
        <v>79500</v>
      </c>
      <c r="F135" s="28">
        <v>69345</v>
      </c>
      <c r="G135" s="28">
        <v>10155</v>
      </c>
      <c r="H135" s="28">
        <v>87.226415094339629</v>
      </c>
      <c r="I135" s="5">
        <v>0</v>
      </c>
    </row>
    <row r="136" spans="1:9" x14ac:dyDescent="0.25">
      <c r="A136" s="26" t="s">
        <v>39</v>
      </c>
      <c r="B136" s="26" t="s">
        <v>32</v>
      </c>
      <c r="C136" s="27" t="s">
        <v>33</v>
      </c>
      <c r="D136" s="28">
        <v>23800</v>
      </c>
      <c r="E136" s="28">
        <v>31800</v>
      </c>
      <c r="F136" s="28">
        <v>23576</v>
      </c>
      <c r="G136" s="28">
        <v>8224</v>
      </c>
      <c r="H136" s="28">
        <v>74.138364779874209</v>
      </c>
      <c r="I136" s="5">
        <v>0</v>
      </c>
    </row>
    <row r="137" spans="1:9" x14ac:dyDescent="0.25">
      <c r="A137" s="26" t="s">
        <v>39</v>
      </c>
      <c r="B137" s="26" t="s">
        <v>34</v>
      </c>
      <c r="C137" s="27" t="s">
        <v>35</v>
      </c>
      <c r="D137" s="28">
        <v>1400</v>
      </c>
      <c r="E137" s="28">
        <v>1590</v>
      </c>
      <c r="F137" s="28">
        <v>1387</v>
      </c>
      <c r="G137" s="28">
        <v>203</v>
      </c>
      <c r="H137" s="28">
        <v>87.232704402515722</v>
      </c>
      <c r="I137" s="5">
        <v>0</v>
      </c>
    </row>
    <row r="138" spans="1:9" x14ac:dyDescent="0.25">
      <c r="A138" s="26" t="s">
        <v>39</v>
      </c>
      <c r="B138" s="26" t="s">
        <v>27</v>
      </c>
      <c r="C138" s="27" t="s">
        <v>28</v>
      </c>
      <c r="D138" s="28">
        <v>34000</v>
      </c>
      <c r="E138" s="28">
        <v>19818.310000000001</v>
      </c>
      <c r="F138" s="28">
        <v>18276</v>
      </c>
      <c r="G138" s="28">
        <v>1542.31</v>
      </c>
      <c r="H138" s="28">
        <v>92.217752169584585</v>
      </c>
      <c r="I138" s="5">
        <v>0</v>
      </c>
    </row>
    <row r="139" spans="1:9" x14ac:dyDescent="0.25">
      <c r="A139" s="47" t="s">
        <v>44</v>
      </c>
      <c r="B139" s="48"/>
      <c r="C139" s="48"/>
      <c r="D139" s="29">
        <v>159500</v>
      </c>
      <c r="E139" s="29">
        <v>171402.31</v>
      </c>
      <c r="F139" s="29">
        <v>150043</v>
      </c>
      <c r="G139" s="29">
        <v>21359.31</v>
      </c>
      <c r="H139" s="29">
        <v>87.54</v>
      </c>
      <c r="I139" s="6">
        <v>0</v>
      </c>
    </row>
    <row r="140" spans="1:9" x14ac:dyDescent="0.25">
      <c r="A140" s="26" t="s">
        <v>39</v>
      </c>
      <c r="B140" s="26" t="s">
        <v>45</v>
      </c>
      <c r="C140" s="27" t="s">
        <v>46</v>
      </c>
      <c r="D140" s="28">
        <v>159500</v>
      </c>
      <c r="E140" s="28">
        <v>171402.31</v>
      </c>
      <c r="F140" s="28">
        <v>0</v>
      </c>
      <c r="G140" s="28">
        <v>171402.31</v>
      </c>
      <c r="H140" s="28">
        <v>0</v>
      </c>
      <c r="I140" s="5">
        <v>0</v>
      </c>
    </row>
    <row r="141" spans="1:9" x14ac:dyDescent="0.25">
      <c r="A141" s="47" t="s">
        <v>58</v>
      </c>
      <c r="B141" s="48"/>
      <c r="C141" s="48"/>
      <c r="D141" s="29">
        <v>159500</v>
      </c>
      <c r="E141" s="29">
        <v>171402.31</v>
      </c>
      <c r="F141" s="29">
        <v>0</v>
      </c>
      <c r="G141" s="29">
        <v>171402.31</v>
      </c>
      <c r="H141" s="29">
        <v>0</v>
      </c>
      <c r="I141" s="6">
        <v>0</v>
      </c>
    </row>
    <row r="142" spans="1:9" x14ac:dyDescent="0.25">
      <c r="A142" s="26" t="s">
        <v>41</v>
      </c>
      <c r="B142" s="26" t="s">
        <v>11</v>
      </c>
      <c r="C142" s="27" t="s">
        <v>12</v>
      </c>
      <c r="D142" s="28">
        <v>10000</v>
      </c>
      <c r="E142" s="28">
        <v>10000</v>
      </c>
      <c r="F142" s="28">
        <v>9539.64</v>
      </c>
      <c r="G142" s="28">
        <v>460.36</v>
      </c>
      <c r="H142" s="28">
        <v>95.3964</v>
      </c>
      <c r="I142" s="5">
        <v>12000</v>
      </c>
    </row>
    <row r="143" spans="1:9" x14ac:dyDescent="0.25">
      <c r="A143" s="26" t="s">
        <v>41</v>
      </c>
      <c r="B143" s="26" t="s">
        <v>21</v>
      </c>
      <c r="C143" s="27" t="s">
        <v>22</v>
      </c>
      <c r="D143" s="28">
        <v>2000</v>
      </c>
      <c r="E143" s="28">
        <v>2000</v>
      </c>
      <c r="F143" s="28">
        <v>1630</v>
      </c>
      <c r="G143" s="28">
        <v>370</v>
      </c>
      <c r="H143" s="28">
        <v>81.5</v>
      </c>
      <c r="I143" s="5">
        <v>3000</v>
      </c>
    </row>
    <row r="144" spans="1:9" x14ac:dyDescent="0.25">
      <c r="A144" s="26" t="s">
        <v>41</v>
      </c>
      <c r="B144" s="26" t="s">
        <v>23</v>
      </c>
      <c r="C144" s="27" t="s">
        <v>24</v>
      </c>
      <c r="D144" s="28">
        <v>2505480</v>
      </c>
      <c r="E144" s="28">
        <v>2372000</v>
      </c>
      <c r="F144" s="28">
        <v>1955079</v>
      </c>
      <c r="G144" s="28">
        <v>416921</v>
      </c>
      <c r="H144" s="28">
        <v>82.423229342327147</v>
      </c>
      <c r="I144" s="5">
        <v>2420000</v>
      </c>
    </row>
    <row r="145" spans="1:9" x14ac:dyDescent="0.25">
      <c r="A145" s="26" t="s">
        <v>41</v>
      </c>
      <c r="B145" s="26" t="s">
        <v>32</v>
      </c>
      <c r="C145" s="27" t="s">
        <v>33</v>
      </c>
      <c r="D145" s="28">
        <v>876918</v>
      </c>
      <c r="E145" s="28">
        <v>789480</v>
      </c>
      <c r="F145" s="28">
        <v>607731</v>
      </c>
      <c r="G145" s="28">
        <v>181749</v>
      </c>
      <c r="H145" s="28">
        <v>76.978644170846636</v>
      </c>
      <c r="I145" s="5">
        <v>820000</v>
      </c>
    </row>
    <row r="146" spans="1:9" x14ac:dyDescent="0.25">
      <c r="A146" s="47" t="s">
        <v>44</v>
      </c>
      <c r="B146" s="48"/>
      <c r="C146" s="48"/>
      <c r="D146" s="29">
        <v>3394398</v>
      </c>
      <c r="E146" s="29">
        <v>3173480</v>
      </c>
      <c r="F146" s="29">
        <v>2573979.64</v>
      </c>
      <c r="G146" s="29">
        <v>599500.36</v>
      </c>
      <c r="H146" s="29">
        <v>81.11</v>
      </c>
      <c r="I146" s="6">
        <f>SUM(I142:I145)</f>
        <v>3255000</v>
      </c>
    </row>
    <row r="147" spans="1:9" x14ac:dyDescent="0.25">
      <c r="A147" s="26" t="s">
        <v>41</v>
      </c>
      <c r="B147" s="26" t="s">
        <v>45</v>
      </c>
      <c r="C147" s="27" t="s">
        <v>46</v>
      </c>
      <c r="D147" s="28">
        <v>3394398</v>
      </c>
      <c r="E147" s="28">
        <v>3173480</v>
      </c>
      <c r="F147" s="28">
        <v>3190718</v>
      </c>
      <c r="G147" s="28">
        <v>-17238</v>
      </c>
      <c r="H147" s="28">
        <v>100.54318918033201</v>
      </c>
      <c r="I147" s="30">
        <f>SUM(I146)</f>
        <v>3255000</v>
      </c>
    </row>
    <row r="148" spans="1:9" x14ac:dyDescent="0.25">
      <c r="A148" s="47" t="s">
        <v>58</v>
      </c>
      <c r="B148" s="48"/>
      <c r="C148" s="48"/>
      <c r="D148" s="29">
        <v>3394398</v>
      </c>
      <c r="E148" s="29">
        <v>3173480</v>
      </c>
      <c r="F148" s="29">
        <v>3190718</v>
      </c>
      <c r="G148" s="29">
        <v>-17238</v>
      </c>
      <c r="H148" s="29">
        <v>100.54</v>
      </c>
      <c r="I148" s="31">
        <f>SUM(I147)</f>
        <v>3255000</v>
      </c>
    </row>
    <row r="149" spans="1:9" x14ac:dyDescent="0.25">
      <c r="A149" s="47" t="s">
        <v>68</v>
      </c>
      <c r="B149" s="48"/>
      <c r="C149" s="48"/>
      <c r="D149" s="29">
        <v>4589898</v>
      </c>
      <c r="E149" s="29">
        <v>4383882.3099999996</v>
      </c>
      <c r="F149" s="29">
        <v>3563640.73</v>
      </c>
      <c r="G149" s="29">
        <v>820241.58</v>
      </c>
      <c r="H149" s="29">
        <v>81.290000000000006</v>
      </c>
      <c r="I149" s="6">
        <f>I118+I127+I139+I146</f>
        <v>4355000</v>
      </c>
    </row>
    <row r="150" spans="1:9" x14ac:dyDescent="0.25">
      <c r="A150" s="47" t="s">
        <v>67</v>
      </c>
      <c r="B150" s="48"/>
      <c r="C150" s="48"/>
      <c r="D150" s="29">
        <v>4589898</v>
      </c>
      <c r="E150" s="29">
        <v>4383882.3099999996</v>
      </c>
      <c r="F150" s="29">
        <v>4163668</v>
      </c>
      <c r="G150" s="29">
        <v>220214.31</v>
      </c>
      <c r="H150" s="29">
        <v>94.98</v>
      </c>
      <c r="I150" s="6">
        <f>I120+I131+I141+I148</f>
        <v>4355000</v>
      </c>
    </row>
    <row r="151" spans="1:9" x14ac:dyDescent="0.25">
      <c r="A151" s="45" t="s">
        <v>69</v>
      </c>
      <c r="B151" s="46"/>
      <c r="C151" s="46"/>
      <c r="D151" s="32">
        <f>D70+D107+D149</f>
        <v>26495658</v>
      </c>
      <c r="E151" s="32">
        <f t="shared" ref="E151:I151" si="0">E70+E107+E149</f>
        <v>27638069.309999999</v>
      </c>
      <c r="F151" s="32">
        <f t="shared" si="0"/>
        <v>22479603.539999999</v>
      </c>
      <c r="G151" s="32">
        <f t="shared" si="0"/>
        <v>5158465.7699999996</v>
      </c>
      <c r="H151" s="32">
        <f t="shared" si="0"/>
        <v>242.94</v>
      </c>
      <c r="I151" s="32">
        <f t="shared" si="0"/>
        <v>26870500</v>
      </c>
    </row>
    <row r="152" spans="1:9" x14ac:dyDescent="0.25">
      <c r="A152" s="45" t="s">
        <v>70</v>
      </c>
      <c r="B152" s="46"/>
      <c r="C152" s="46"/>
      <c r="D152" s="32">
        <f>D71+D108+D150</f>
        <v>26531382</v>
      </c>
      <c r="E152" s="32">
        <f t="shared" ref="E152:I152" si="1">E71+E108+E150</f>
        <v>27673793.309999999</v>
      </c>
      <c r="F152" s="32">
        <f t="shared" si="1"/>
        <v>22844279.439999998</v>
      </c>
      <c r="G152" s="32">
        <f t="shared" si="1"/>
        <v>4829513.8699999992</v>
      </c>
      <c r="H152" s="32">
        <f t="shared" si="1"/>
        <v>267.45</v>
      </c>
      <c r="I152" s="32">
        <f t="shared" si="1"/>
        <v>26981224</v>
      </c>
    </row>
    <row r="156" spans="1:9" x14ac:dyDescent="0.25">
      <c r="A156" s="33"/>
      <c r="B156" s="7"/>
      <c r="C156" s="7" t="s">
        <v>71</v>
      </c>
      <c r="D156" s="7"/>
      <c r="E156" s="7"/>
      <c r="F156" s="7"/>
      <c r="G156" s="7"/>
    </row>
    <row r="157" spans="1:9" x14ac:dyDescent="0.25">
      <c r="A157" s="34"/>
      <c r="B157" s="7"/>
      <c r="C157" s="7" t="s">
        <v>72</v>
      </c>
      <c r="D157" s="7"/>
      <c r="E157" s="7"/>
      <c r="F157" s="7"/>
      <c r="G157" s="7"/>
    </row>
    <row r="158" spans="1:9" x14ac:dyDescent="0.25">
      <c r="A158" s="35"/>
      <c r="B158" s="7"/>
      <c r="C158" s="7" t="s">
        <v>73</v>
      </c>
      <c r="D158" s="7"/>
      <c r="E158" s="7"/>
      <c r="F158" s="7"/>
      <c r="G158" s="7"/>
    </row>
    <row r="159" spans="1:9" x14ac:dyDescent="0.25">
      <c r="A159" s="7"/>
      <c r="B159" s="7"/>
      <c r="C159" s="7"/>
      <c r="D159" s="7"/>
      <c r="E159" s="7"/>
      <c r="F159" s="7"/>
      <c r="G159" s="7"/>
    </row>
    <row r="160" spans="1:9" x14ac:dyDescent="0.25">
      <c r="A160" s="7"/>
      <c r="B160" s="7"/>
      <c r="C160" s="7"/>
      <c r="D160" s="7"/>
      <c r="E160" s="7"/>
      <c r="F160" s="7"/>
      <c r="G160" s="7"/>
    </row>
    <row r="161" spans="1:7" x14ac:dyDescent="0.25">
      <c r="A161" s="7" t="s">
        <v>74</v>
      </c>
      <c r="B161" s="7"/>
      <c r="C161" s="7"/>
      <c r="D161" s="7"/>
      <c r="E161" s="7"/>
      <c r="F161" s="7"/>
      <c r="G161" s="7"/>
    </row>
    <row r="162" spans="1:7" x14ac:dyDescent="0.25">
      <c r="A162" s="7">
        <v>2</v>
      </c>
      <c r="B162" s="7" t="s">
        <v>80</v>
      </c>
      <c r="C162" s="7"/>
      <c r="D162" s="7"/>
      <c r="E162" s="7"/>
      <c r="F162" s="7"/>
      <c r="G162" s="7"/>
    </row>
    <row r="163" spans="1:7" x14ac:dyDescent="0.25">
      <c r="A163" s="7">
        <v>4</v>
      </c>
      <c r="B163" s="7" t="s">
        <v>75</v>
      </c>
      <c r="C163" s="7"/>
      <c r="D163" s="7"/>
      <c r="E163" s="7"/>
      <c r="F163" s="7"/>
      <c r="G163" s="7"/>
    </row>
    <row r="164" spans="1:7" x14ac:dyDescent="0.25">
      <c r="A164" s="7">
        <v>7</v>
      </c>
      <c r="B164" s="7" t="s">
        <v>76</v>
      </c>
      <c r="C164" s="7"/>
      <c r="D164" s="7"/>
      <c r="E164" s="7"/>
      <c r="F164" s="7"/>
      <c r="G164" s="7"/>
    </row>
    <row r="165" spans="1:7" x14ac:dyDescent="0.25">
      <c r="A165" s="7">
        <v>33063</v>
      </c>
      <c r="B165" s="7" t="s">
        <v>77</v>
      </c>
      <c r="C165" s="7"/>
      <c r="D165" s="7"/>
      <c r="E165" s="7"/>
      <c r="F165" s="7"/>
      <c r="G165" s="7"/>
    </row>
    <row r="166" spans="1:7" x14ac:dyDescent="0.25">
      <c r="A166" s="7">
        <v>33070</v>
      </c>
      <c r="B166" s="7" t="s">
        <v>78</v>
      </c>
      <c r="C166" s="7"/>
      <c r="D166" s="7"/>
      <c r="E166" s="7"/>
      <c r="F166" s="7"/>
      <c r="G166" s="7"/>
    </row>
    <row r="167" spans="1:7" x14ac:dyDescent="0.25">
      <c r="A167" s="7">
        <v>33353</v>
      </c>
      <c r="B167" s="7" t="s">
        <v>79</v>
      </c>
      <c r="C167" s="7"/>
      <c r="D167" s="7"/>
      <c r="E167" s="7"/>
      <c r="F167" s="7"/>
      <c r="G167" s="7"/>
    </row>
    <row r="168" spans="1:7" x14ac:dyDescent="0.25">
      <c r="A168" s="7"/>
      <c r="B168" s="7"/>
      <c r="C168" s="7"/>
      <c r="D168" s="7"/>
      <c r="E168" s="7"/>
      <c r="F168" s="7"/>
      <c r="G168" s="7"/>
    </row>
  </sheetData>
  <mergeCells count="43">
    <mergeCell ref="A1:F1"/>
    <mergeCell ref="G1:H1"/>
    <mergeCell ref="A2:F2"/>
    <mergeCell ref="G2:H2"/>
    <mergeCell ref="A4:H4"/>
    <mergeCell ref="B5:H5"/>
    <mergeCell ref="A17:C17"/>
    <mergeCell ref="A30:C30"/>
    <mergeCell ref="A40:C40"/>
    <mergeCell ref="A50:C50"/>
    <mergeCell ref="A71:C71"/>
    <mergeCell ref="A19:C19"/>
    <mergeCell ref="A37:C37"/>
    <mergeCell ref="A42:C42"/>
    <mergeCell ref="A52:C52"/>
    <mergeCell ref="A67:C67"/>
    <mergeCell ref="A70:C70"/>
    <mergeCell ref="A68:C68"/>
    <mergeCell ref="A54:C54"/>
    <mergeCell ref="A65:C65"/>
    <mergeCell ref="A56:C56"/>
    <mergeCell ref="A81:C81"/>
    <mergeCell ref="A83:C83"/>
    <mergeCell ref="A88:C88"/>
    <mergeCell ref="A90:C90"/>
    <mergeCell ref="A96:C96"/>
    <mergeCell ref="A98:C98"/>
    <mergeCell ref="A104:C104"/>
    <mergeCell ref="A106:C106"/>
    <mergeCell ref="A107:C107"/>
    <mergeCell ref="A108:C108"/>
    <mergeCell ref="A118:C118"/>
    <mergeCell ref="A120:C120"/>
    <mergeCell ref="A127:C127"/>
    <mergeCell ref="A131:C131"/>
    <mergeCell ref="A139:C139"/>
    <mergeCell ref="A151:C151"/>
    <mergeCell ref="A152:C152"/>
    <mergeCell ref="A141:C141"/>
    <mergeCell ref="A146:C146"/>
    <mergeCell ref="A148:C148"/>
    <mergeCell ref="A149:C149"/>
    <mergeCell ref="A150:C1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a MŠ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Edita</cp:lastModifiedBy>
  <dcterms:created xsi:type="dcterms:W3CDTF">2018-11-28T15:04:12Z</dcterms:created>
  <dcterms:modified xsi:type="dcterms:W3CDTF">2019-07-25T12:57:47Z</dcterms:modified>
</cp:coreProperties>
</file>