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.hlavkova\Documents\ZŠ\Rozpočet\"/>
    </mc:Choice>
  </mc:AlternateContent>
  <xr:revisionPtr revIDLastSave="0" documentId="8_{3D42D0AF-D4BB-4D0A-B828-219E03FF53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0" i="1" l="1"/>
  <c r="F130" i="1"/>
  <c r="G130" i="1"/>
  <c r="E129" i="1"/>
  <c r="F129" i="1"/>
  <c r="G129" i="1"/>
  <c r="D130" i="1"/>
  <c r="D129" i="1"/>
  <c r="H129" i="1" l="1"/>
  <c r="H130" i="1"/>
  <c r="J128" i="1"/>
  <c r="K128" i="1" s="1"/>
  <c r="J127" i="1"/>
  <c r="K127" i="1" s="1"/>
  <c r="I128" i="1"/>
  <c r="I130" i="1" s="1"/>
  <c r="I127" i="1"/>
  <c r="I129" i="1" s="1"/>
  <c r="J6" i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8" i="1"/>
  <c r="K58" i="1" s="1"/>
  <c r="J59" i="1"/>
  <c r="K59" i="1" s="1"/>
  <c r="J60" i="1"/>
  <c r="K60" i="1" s="1"/>
  <c r="J61" i="1"/>
  <c r="K61" i="1" s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70" i="1"/>
  <c r="K70" i="1" s="1"/>
  <c r="J71" i="1"/>
  <c r="K71" i="1" s="1"/>
  <c r="J72" i="1"/>
  <c r="K72" i="1" s="1"/>
  <c r="J73" i="1"/>
  <c r="K73" i="1" s="1"/>
  <c r="J74" i="1"/>
  <c r="K74" i="1" s="1"/>
  <c r="J75" i="1"/>
  <c r="K75" i="1" s="1"/>
  <c r="J76" i="1"/>
  <c r="K76" i="1" s="1"/>
  <c r="J77" i="1"/>
  <c r="K77" i="1" s="1"/>
  <c r="J78" i="1"/>
  <c r="K78" i="1" s="1"/>
  <c r="J79" i="1"/>
  <c r="K79" i="1" s="1"/>
  <c r="J80" i="1"/>
  <c r="K80" i="1" s="1"/>
  <c r="J81" i="1"/>
  <c r="K81" i="1" s="1"/>
  <c r="J82" i="1"/>
  <c r="K82" i="1" s="1"/>
  <c r="J83" i="1"/>
  <c r="K83" i="1" s="1"/>
  <c r="J84" i="1"/>
  <c r="K84" i="1" s="1"/>
  <c r="J85" i="1"/>
  <c r="K85" i="1" s="1"/>
  <c r="J86" i="1"/>
  <c r="K86" i="1" s="1"/>
  <c r="J87" i="1"/>
  <c r="K87" i="1" s="1"/>
  <c r="J88" i="1"/>
  <c r="K88" i="1" s="1"/>
  <c r="J89" i="1"/>
  <c r="K89" i="1" s="1"/>
  <c r="J90" i="1"/>
  <c r="K90" i="1" s="1"/>
  <c r="J91" i="1"/>
  <c r="K91" i="1" s="1"/>
  <c r="J92" i="1"/>
  <c r="K92" i="1" s="1"/>
  <c r="J93" i="1"/>
  <c r="K93" i="1" s="1"/>
  <c r="J94" i="1"/>
  <c r="K94" i="1" s="1"/>
  <c r="J95" i="1"/>
  <c r="K95" i="1" s="1"/>
  <c r="J96" i="1"/>
  <c r="K96" i="1" s="1"/>
  <c r="J97" i="1"/>
  <c r="K97" i="1" s="1"/>
  <c r="J98" i="1"/>
  <c r="K98" i="1" s="1"/>
  <c r="J99" i="1"/>
  <c r="K99" i="1" s="1"/>
  <c r="J100" i="1"/>
  <c r="K100" i="1" s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J121" i="1"/>
  <c r="K121" i="1" s="1"/>
  <c r="J122" i="1"/>
  <c r="K122" i="1" s="1"/>
  <c r="J123" i="1"/>
  <c r="K123" i="1" s="1"/>
  <c r="J124" i="1"/>
  <c r="K124" i="1" s="1"/>
  <c r="J125" i="1"/>
  <c r="K125" i="1" s="1"/>
  <c r="J126" i="1"/>
  <c r="K126" i="1" s="1"/>
  <c r="J5" i="1"/>
  <c r="K5" i="1" s="1"/>
  <c r="H111" i="1"/>
  <c r="H104" i="1"/>
  <c r="J130" i="1" l="1"/>
  <c r="K130" i="1" s="1"/>
  <c r="J129" i="1"/>
  <c r="K129" i="1" s="1"/>
  <c r="H26" i="1"/>
  <c r="H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Štáblová Zdeňka</author>
  </authors>
  <commentList>
    <comment ref="I100" authorId="0" shapeId="0" xr:uid="{D74F6EA8-CC9E-4526-9914-2FF95B6B4C7B}">
      <text>
        <r>
          <rPr>
            <b/>
            <sz val="9"/>
            <color indexed="81"/>
            <rFont val="Tahoma"/>
            <family val="2"/>
            <charset val="238"/>
          </rPr>
          <t>Štáblová Zdeňka:</t>
        </r>
        <r>
          <rPr>
            <sz val="9"/>
            <color indexed="81"/>
            <rFont val="Tahoma"/>
            <family val="2"/>
            <charset val="238"/>
          </rPr>
          <t xml:space="preserve">
Oprava dle schváleného rozpočtu města pro MŠB</t>
        </r>
      </text>
    </comment>
    <comment ref="I102" authorId="0" shapeId="0" xr:uid="{5B22F53A-C622-450F-AF68-9ABC8D02D54D}">
      <text>
        <r>
          <rPr>
            <b/>
            <sz val="9"/>
            <color indexed="81"/>
            <rFont val="Tahoma"/>
            <family val="2"/>
            <charset val="238"/>
          </rPr>
          <t>Štáblová Zdeňka:</t>
        </r>
        <r>
          <rPr>
            <sz val="9"/>
            <color indexed="81"/>
            <rFont val="Tahoma"/>
            <family val="2"/>
            <charset val="238"/>
          </rPr>
          <t xml:space="preserve">
Oprava dle schváleného rozpočtu města pro MŠB
</t>
        </r>
      </text>
    </comment>
  </commentList>
</comments>
</file>

<file path=xl/sharedStrings.xml><?xml version="1.0" encoding="utf-8"?>
<sst xmlns="http://schemas.openxmlformats.org/spreadsheetml/2006/main" count="332" uniqueCount="80">
  <si>
    <t xml:space="preserve">60336293 Základní  škola a Mateřská škola Štramberk                                  </t>
  </si>
  <si>
    <t>Zauličí 485 Štramberk</t>
  </si>
  <si>
    <t>NZUZ</t>
  </si>
  <si>
    <t>SU</t>
  </si>
  <si>
    <t>Popis</t>
  </si>
  <si>
    <t>SP</t>
  </si>
  <si>
    <t>UP</t>
  </si>
  <si>
    <t>Skutečnost</t>
  </si>
  <si>
    <t>UP - skutečnost</t>
  </si>
  <si>
    <t>Skut./UP (%)</t>
  </si>
  <si>
    <t xml:space="preserve">    00002</t>
  </si>
  <si>
    <t>501</t>
  </si>
  <si>
    <t>Spotřeba materiálu</t>
  </si>
  <si>
    <t>502</t>
  </si>
  <si>
    <t>Spotřeba energie</t>
  </si>
  <si>
    <t>511</t>
  </si>
  <si>
    <t>Opravy a udržování</t>
  </si>
  <si>
    <t>512</t>
  </si>
  <si>
    <t>Cestovné</t>
  </si>
  <si>
    <t>513</t>
  </si>
  <si>
    <t>Náklady na reprezentaci</t>
  </si>
  <si>
    <t>518</t>
  </si>
  <si>
    <t>Ostatní služby</t>
  </si>
  <si>
    <t>521</t>
  </si>
  <si>
    <t>Mzdové náklady</t>
  </si>
  <si>
    <t>551</t>
  </si>
  <si>
    <t>Odpisy dlouhodobého majetku</t>
  </si>
  <si>
    <t>558</t>
  </si>
  <si>
    <t>569</t>
  </si>
  <si>
    <t>Ostatní finanční náklady</t>
  </si>
  <si>
    <t xml:space="preserve">    00004</t>
  </si>
  <si>
    <t xml:space="preserve">    00005</t>
  </si>
  <si>
    <t>527</t>
  </si>
  <si>
    <t>Zákonné sociální náklady</t>
  </si>
  <si>
    <t xml:space="preserve">    00007</t>
  </si>
  <si>
    <t xml:space="preserve">    33063</t>
  </si>
  <si>
    <t>524</t>
  </si>
  <si>
    <t>Zákonné sociální pojištění</t>
  </si>
  <si>
    <t xml:space="preserve">    33353</t>
  </si>
  <si>
    <t>525</t>
  </si>
  <si>
    <t>Jiné sociální pojištění</t>
  </si>
  <si>
    <t>Náklady celkem</t>
  </si>
  <si>
    <t>672</t>
  </si>
  <si>
    <t>Výnosy vybraných místních vládních institucí z transferů</t>
  </si>
  <si>
    <t>602</t>
  </si>
  <si>
    <t>Výnosy z prodeje služeb</t>
  </si>
  <si>
    <t>609</t>
  </si>
  <si>
    <t>Jiné výnosy z vlastních výkonů</t>
  </si>
  <si>
    <t>649</t>
  </si>
  <si>
    <t>Ostatní  výnosy z činnosti</t>
  </si>
  <si>
    <t>662</t>
  </si>
  <si>
    <t>Úroky</t>
  </si>
  <si>
    <t xml:space="preserve">    00403</t>
  </si>
  <si>
    <t>NZUZ     00403 Rozpuštění inv. transféru</t>
  </si>
  <si>
    <t>Výnosy celkem</t>
  </si>
  <si>
    <t>Náklady z DDM</t>
  </si>
  <si>
    <t>Potraviny</t>
  </si>
  <si>
    <t>Stravné</t>
  </si>
  <si>
    <t>Náklady celkem ZŠ</t>
  </si>
  <si>
    <t>Výnosy celkem ZŠ</t>
  </si>
  <si>
    <t>Náklady celkem MŠZ</t>
  </si>
  <si>
    <t>Výnosy celkem MŠZ</t>
  </si>
  <si>
    <t>Náklady celkem MŠB</t>
  </si>
  <si>
    <t>Výnosy celkem MŠB</t>
  </si>
  <si>
    <t>PLNĚNÍ PLÁNU K 30.09.2021 - Základní školy a Mateřské školy Štramberk + RO č.4</t>
  </si>
  <si>
    <t>RO č.4</t>
  </si>
  <si>
    <t>UP č.4</t>
  </si>
  <si>
    <t>Skut./UP č.4</t>
  </si>
  <si>
    <t>Základní škola</t>
  </si>
  <si>
    <t>Mateřská škola Zauličí</t>
  </si>
  <si>
    <t>Mateřská škola Bařiny</t>
  </si>
  <si>
    <t>Zdroje:</t>
  </si>
  <si>
    <t>zřizovatel - Město Štramberk</t>
  </si>
  <si>
    <t>vlastní zdroje (ze školného a stravného)</t>
  </si>
  <si>
    <t>bezúplatně převzatých osobních ochranných prostředků (roušek, respirátorů, testů)</t>
  </si>
  <si>
    <t>účelový příspěvek MěÚ</t>
  </si>
  <si>
    <t>dotace MŠMT - Šablony pro ZŠ a MŠ II a III  + Projekt Odborné, kariérové a polytechnické vzdělávání v MSK II</t>
  </si>
  <si>
    <t>Ministerstvo školství prostřednictvím Krajského úřadu MSK - přímé náklady na vzdělávání</t>
  </si>
  <si>
    <t>Náklady celkem ZŠ a MŠ Štramberk</t>
  </si>
  <si>
    <t>Výnosy celkem ZŠ a MŠ Štramberk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</si>
</sst>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b/>
      <sz val="12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sz val="8"/>
      <color indexed="8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1D6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0" fillId="0" borderId="0" xfId="0"/>
    <xf numFmtId="0" fontId="0" fillId="7" borderId="0" xfId="0" applyFill="1"/>
    <xf numFmtId="49" fontId="4" fillId="2" borderId="1" xfId="0" applyNumberFormat="1" applyFont="1" applyFill="1" applyBorder="1" applyAlignment="1">
      <alignment horizontal="righ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/>
    </xf>
    <xf numFmtId="4" fontId="4" fillId="2" borderId="1" xfId="0" applyNumberFormat="1" applyFont="1" applyFill="1" applyBorder="1" applyAlignment="1">
      <alignment horizontal="right" vertical="top"/>
    </xf>
    <xf numFmtId="4" fontId="4" fillId="3" borderId="1" xfId="0" applyNumberFormat="1" applyFont="1" applyFill="1" applyBorder="1" applyAlignment="1">
      <alignment horizontal="right" vertical="top"/>
    </xf>
    <xf numFmtId="49" fontId="4" fillId="5" borderId="1" xfId="0" applyNumberFormat="1" applyFont="1" applyFill="1" applyBorder="1" applyAlignment="1">
      <alignment horizontal="right" vertical="top" wrapText="1"/>
    </xf>
    <xf numFmtId="49" fontId="4" fillId="5" borderId="1" xfId="0" applyNumberFormat="1" applyFont="1" applyFill="1" applyBorder="1" applyAlignment="1">
      <alignment horizontal="left" vertical="top" wrapText="1"/>
    </xf>
    <xf numFmtId="49" fontId="4" fillId="5" borderId="1" xfId="0" applyNumberFormat="1" applyFont="1" applyFill="1" applyBorder="1" applyAlignment="1">
      <alignment horizontal="left" vertical="top"/>
    </xf>
    <xf numFmtId="4" fontId="4" fillId="5" borderId="1" xfId="0" applyNumberFormat="1" applyFont="1" applyFill="1" applyBorder="1" applyAlignment="1">
      <alignment horizontal="right" vertical="top"/>
    </xf>
    <xf numFmtId="4" fontId="4" fillId="6" borderId="1" xfId="0" applyNumberFormat="1" applyFont="1" applyFill="1" applyBorder="1" applyAlignment="1">
      <alignment horizontal="right" vertical="top"/>
    </xf>
    <xf numFmtId="49" fontId="4" fillId="7" borderId="1" xfId="0" applyNumberFormat="1" applyFont="1" applyFill="1" applyBorder="1" applyAlignment="1">
      <alignment horizontal="right" vertical="top" wrapText="1"/>
    </xf>
    <xf numFmtId="49" fontId="4" fillId="7" borderId="1" xfId="0" applyNumberFormat="1" applyFont="1" applyFill="1" applyBorder="1" applyAlignment="1">
      <alignment horizontal="left" vertical="top" wrapText="1"/>
    </xf>
    <xf numFmtId="49" fontId="4" fillId="7" borderId="1" xfId="0" applyNumberFormat="1" applyFont="1" applyFill="1" applyBorder="1" applyAlignment="1">
      <alignment horizontal="left" vertical="top"/>
    </xf>
    <xf numFmtId="4" fontId="4" fillId="7" borderId="1" xfId="0" applyNumberFormat="1" applyFont="1" applyFill="1" applyBorder="1" applyAlignment="1">
      <alignment horizontal="right" vertical="top"/>
    </xf>
    <xf numFmtId="4" fontId="4" fillId="8" borderId="1" xfId="0" applyNumberFormat="1" applyFont="1" applyFill="1" applyBorder="1" applyAlignment="1">
      <alignment horizontal="right" vertical="top"/>
    </xf>
    <xf numFmtId="49" fontId="3" fillId="6" borderId="1" xfId="0" applyNumberFormat="1" applyFont="1" applyFill="1" applyBorder="1" applyAlignment="1">
      <alignment horizontal="left" vertical="top" wrapText="1"/>
    </xf>
    <xf numFmtId="49" fontId="3" fillId="6" borderId="1" xfId="0" applyNumberFormat="1" applyFont="1" applyFill="1" applyBorder="1" applyAlignment="1">
      <alignment horizontal="right" vertical="top" wrapText="1"/>
    </xf>
    <xf numFmtId="0" fontId="5" fillId="6" borderId="1" xfId="0" applyFont="1" applyFill="1" applyBorder="1" applyAlignment="1">
      <alignment vertical="top"/>
    </xf>
    <xf numFmtId="0" fontId="5" fillId="6" borderId="1" xfId="0" applyFont="1" applyFill="1" applyBorder="1" applyAlignment="1">
      <alignment horizontal="left" vertical="top"/>
    </xf>
    <xf numFmtId="49" fontId="5" fillId="6" borderId="1" xfId="0" applyNumberFormat="1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vertical="top"/>
    </xf>
    <xf numFmtId="4" fontId="5" fillId="3" borderId="1" xfId="0" applyNumberFormat="1" applyFont="1" applyFill="1" applyBorder="1" applyAlignment="1">
      <alignment vertical="top"/>
    </xf>
    <xf numFmtId="4" fontId="5" fillId="5" borderId="1" xfId="0" applyNumberFormat="1" applyFont="1" applyFill="1" applyBorder="1" applyAlignment="1">
      <alignment vertical="top"/>
    </xf>
    <xf numFmtId="4" fontId="5" fillId="6" borderId="1" xfId="0" applyNumberFormat="1" applyFont="1" applyFill="1" applyBorder="1" applyAlignment="1">
      <alignment vertical="top"/>
    </xf>
    <xf numFmtId="4" fontId="5" fillId="7" borderId="1" xfId="0" applyNumberFormat="1" applyFont="1" applyFill="1" applyBorder="1" applyAlignment="1">
      <alignment vertical="top"/>
    </xf>
    <xf numFmtId="4" fontId="5" fillId="8" borderId="1" xfId="0" applyNumberFormat="1" applyFont="1" applyFill="1" applyBorder="1" applyAlignment="1">
      <alignment vertical="top"/>
    </xf>
    <xf numFmtId="0" fontId="0" fillId="9" borderId="0" xfId="0" applyFill="1"/>
    <xf numFmtId="4" fontId="0" fillId="0" borderId="0" xfId="0" applyNumberFormat="1"/>
    <xf numFmtId="0" fontId="6" fillId="6" borderId="1" xfId="0" applyFont="1" applyFill="1" applyBorder="1" applyAlignment="1">
      <alignment vertical="top"/>
    </xf>
    <xf numFmtId="0" fontId="0" fillId="6" borderId="1" xfId="0" applyFill="1" applyBorder="1" applyAlignment="1">
      <alignment vertical="top"/>
    </xf>
    <xf numFmtId="0" fontId="7" fillId="6" borderId="1" xfId="0" applyFont="1" applyFill="1" applyBorder="1" applyAlignment="1">
      <alignment vertical="top"/>
    </xf>
    <xf numFmtId="49" fontId="4" fillId="8" borderId="1" xfId="0" applyNumberFormat="1" applyFont="1" applyFill="1" applyBorder="1" applyAlignment="1">
      <alignment horizontal="left" vertical="top" wrapText="1"/>
    </xf>
    <xf numFmtId="0" fontId="0" fillId="8" borderId="1" xfId="0" applyFill="1" applyBorder="1"/>
    <xf numFmtId="49" fontId="4" fillId="6" borderId="1" xfId="0" applyNumberFormat="1" applyFont="1" applyFill="1" applyBorder="1" applyAlignment="1">
      <alignment horizontal="left" vertical="top" wrapText="1"/>
    </xf>
    <xf numFmtId="0" fontId="0" fillId="6" borderId="1" xfId="0" applyFill="1" applyBorder="1"/>
    <xf numFmtId="49" fontId="4" fillId="2" borderId="1" xfId="0" applyNumberFormat="1" applyFont="1" applyFill="1" applyBorder="1" applyAlignment="1">
      <alignment horizontal="left" vertical="top" wrapText="1"/>
    </xf>
    <xf numFmtId="0" fontId="0" fillId="2" borderId="1" xfId="0" applyFill="1" applyBorder="1"/>
    <xf numFmtId="49" fontId="4" fillId="3" borderId="1" xfId="0" applyNumberFormat="1" applyFont="1" applyFill="1" applyBorder="1" applyAlignment="1">
      <alignment horizontal="left" vertical="top" wrapText="1"/>
    </xf>
    <xf numFmtId="0" fontId="0" fillId="3" borderId="1" xfId="0" applyFill="1" applyBorder="1"/>
    <xf numFmtId="49" fontId="1" fillId="0" borderId="0" xfId="0" applyNumberFormat="1" applyFont="1" applyAlignment="1">
      <alignment horizontal="left" vertical="top" wrapText="1"/>
    </xf>
    <xf numFmtId="0" fontId="0" fillId="0" borderId="0" xfId="0"/>
    <xf numFmtId="49" fontId="2" fillId="4" borderId="0" xfId="0" applyNumberFormat="1" applyFont="1" applyFill="1" applyAlignment="1">
      <alignment horizontal="left" vertical="top" wrapText="1"/>
    </xf>
    <xf numFmtId="0" fontId="0" fillId="4" borderId="0" xfId="0" applyFill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103</xdr:row>
      <xdr:rowOff>0</xdr:rowOff>
    </xdr:from>
    <xdr:to>
      <xdr:col>2</xdr:col>
      <xdr:colOff>9525</xdr:colOff>
      <xdr:row>104</xdr:row>
      <xdr:rowOff>9525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F861EB4A-697B-491D-B215-D2727B8BD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31075"/>
          <a:ext cx="7905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102</xdr:row>
      <xdr:rowOff>0</xdr:rowOff>
    </xdr:from>
    <xdr:ext cx="790575" cy="200025"/>
    <xdr:pic>
      <xdr:nvPicPr>
        <xdr:cNvPr id="4" name="Obrázek 3">
          <a:extLst>
            <a:ext uri="{FF2B5EF4-FFF2-40B4-BE49-F238E27FC236}">
              <a16:creationId xmlns:a16="http://schemas.microsoft.com/office/drawing/2014/main" id="{FC06E43C-7430-473A-A577-118652D90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31075"/>
          <a:ext cx="7905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6"/>
  <sheetViews>
    <sheetView tabSelected="1" topLeftCell="A91" workbookViewId="0">
      <selection activeCell="P117" sqref="P117"/>
    </sheetView>
  </sheetViews>
  <sheetFormatPr defaultRowHeight="15" x14ac:dyDescent="0.25"/>
  <cols>
    <col min="1" max="1" width="7.5703125" customWidth="1"/>
    <col min="2" max="2" width="4.140625" customWidth="1"/>
    <col min="3" max="3" width="28.28515625" customWidth="1"/>
    <col min="4" max="5" width="11.7109375" customWidth="1"/>
    <col min="6" max="6" width="11.42578125" customWidth="1"/>
    <col min="7" max="7" width="10.5703125" customWidth="1"/>
    <col min="8" max="8" width="6.7109375" customWidth="1"/>
    <col min="9" max="9" width="7.85546875" customWidth="1"/>
    <col min="10" max="10" width="11.85546875" customWidth="1"/>
    <col min="11" max="11" width="7" customWidth="1"/>
  </cols>
  <sheetData>
    <row r="1" spans="1:11" ht="16.899999999999999" customHeight="1" x14ac:dyDescent="0.25">
      <c r="A1" s="43" t="s">
        <v>0</v>
      </c>
      <c r="B1" s="44"/>
      <c r="C1" s="44"/>
      <c r="D1" s="44"/>
      <c r="E1" s="44"/>
      <c r="F1" s="44"/>
      <c r="G1" s="44"/>
      <c r="H1" s="44"/>
    </row>
    <row r="2" spans="1:11" ht="24" customHeight="1" x14ac:dyDescent="0.25">
      <c r="A2" s="43" t="s">
        <v>1</v>
      </c>
      <c r="B2" s="44"/>
      <c r="C2" s="44"/>
      <c r="D2" s="44"/>
      <c r="E2" s="44"/>
      <c r="F2" s="44"/>
      <c r="G2" s="44"/>
      <c r="H2" s="44"/>
    </row>
    <row r="3" spans="1:11" ht="31.15" customHeight="1" x14ac:dyDescent="0.25">
      <c r="A3" s="45" t="s">
        <v>64</v>
      </c>
      <c r="B3" s="46"/>
      <c r="C3" s="46"/>
      <c r="D3" s="46"/>
      <c r="E3" s="46"/>
      <c r="F3" s="46"/>
      <c r="G3" s="46"/>
      <c r="H3" s="46"/>
    </row>
    <row r="4" spans="1:11" ht="21.6" customHeight="1" x14ac:dyDescent="0.25">
      <c r="A4" s="19" t="s">
        <v>2</v>
      </c>
      <c r="B4" s="19" t="s">
        <v>3</v>
      </c>
      <c r="C4" s="19" t="s">
        <v>4</v>
      </c>
      <c r="D4" s="20" t="s">
        <v>5</v>
      </c>
      <c r="E4" s="20" t="s">
        <v>6</v>
      </c>
      <c r="F4" s="20" t="s">
        <v>7</v>
      </c>
      <c r="G4" s="20" t="s">
        <v>8</v>
      </c>
      <c r="H4" s="20" t="s">
        <v>9</v>
      </c>
      <c r="I4" s="21" t="s">
        <v>65</v>
      </c>
      <c r="J4" s="22" t="s">
        <v>66</v>
      </c>
      <c r="K4" s="23" t="s">
        <v>67</v>
      </c>
    </row>
    <row r="5" spans="1:11" ht="15" customHeight="1" x14ac:dyDescent="0.25">
      <c r="A5" s="4" t="s">
        <v>10</v>
      </c>
      <c r="B5" s="5" t="s">
        <v>11</v>
      </c>
      <c r="C5" s="6" t="s">
        <v>12</v>
      </c>
      <c r="D5" s="7">
        <v>212000</v>
      </c>
      <c r="E5" s="7">
        <v>212000</v>
      </c>
      <c r="F5" s="7">
        <v>161289.63</v>
      </c>
      <c r="G5" s="7">
        <v>50710.37</v>
      </c>
      <c r="H5" s="7">
        <v>76.080014150943398</v>
      </c>
      <c r="I5" s="24">
        <v>0</v>
      </c>
      <c r="J5" s="24">
        <f>E5+I5</f>
        <v>212000</v>
      </c>
      <c r="K5" s="24">
        <f>F5/J5*100</f>
        <v>76.080014150943398</v>
      </c>
    </row>
    <row r="6" spans="1:11" ht="15" customHeight="1" x14ac:dyDescent="0.25">
      <c r="A6" s="4" t="s">
        <v>10</v>
      </c>
      <c r="B6" s="5" t="s">
        <v>13</v>
      </c>
      <c r="C6" s="6" t="s">
        <v>14</v>
      </c>
      <c r="D6" s="7">
        <v>1090000</v>
      </c>
      <c r="E6" s="7">
        <v>1090000</v>
      </c>
      <c r="F6" s="7">
        <v>650967.51</v>
      </c>
      <c r="G6" s="7">
        <v>439032.49</v>
      </c>
      <c r="H6" s="7">
        <v>59.721789908256881</v>
      </c>
      <c r="I6" s="24">
        <v>0</v>
      </c>
      <c r="J6" s="24">
        <f t="shared" ref="J6:J69" si="0">E6+I6</f>
        <v>1090000</v>
      </c>
      <c r="K6" s="24">
        <f t="shared" ref="K6:K69" si="1">F6/J6*100</f>
        <v>59.721789908256881</v>
      </c>
    </row>
    <row r="7" spans="1:11" ht="15" customHeight="1" x14ac:dyDescent="0.25">
      <c r="A7" s="4" t="s">
        <v>10</v>
      </c>
      <c r="B7" s="5" t="s">
        <v>15</v>
      </c>
      <c r="C7" s="6" t="s">
        <v>16</v>
      </c>
      <c r="D7" s="7">
        <v>404500</v>
      </c>
      <c r="E7" s="7">
        <v>404500</v>
      </c>
      <c r="F7" s="7">
        <v>214463.37</v>
      </c>
      <c r="G7" s="7">
        <v>190036.63</v>
      </c>
      <c r="H7" s="7">
        <v>53.019374536464774</v>
      </c>
      <c r="I7" s="24">
        <v>0</v>
      </c>
      <c r="J7" s="24">
        <f t="shared" si="0"/>
        <v>404500</v>
      </c>
      <c r="K7" s="24">
        <f t="shared" si="1"/>
        <v>53.019374536464767</v>
      </c>
    </row>
    <row r="8" spans="1:11" ht="15" customHeight="1" x14ac:dyDescent="0.25">
      <c r="A8" s="4" t="s">
        <v>10</v>
      </c>
      <c r="B8" s="5" t="s">
        <v>17</v>
      </c>
      <c r="C8" s="6" t="s">
        <v>18</v>
      </c>
      <c r="D8" s="7">
        <v>20000</v>
      </c>
      <c r="E8" s="7">
        <v>20000</v>
      </c>
      <c r="F8" s="7">
        <v>4038</v>
      </c>
      <c r="G8" s="7">
        <v>15962</v>
      </c>
      <c r="H8" s="7">
        <v>20.190000000000001</v>
      </c>
      <c r="I8" s="24">
        <v>0</v>
      </c>
      <c r="J8" s="24">
        <f t="shared" si="0"/>
        <v>20000</v>
      </c>
      <c r="K8" s="24">
        <f t="shared" si="1"/>
        <v>20.190000000000001</v>
      </c>
    </row>
    <row r="9" spans="1:11" ht="15" customHeight="1" x14ac:dyDescent="0.25">
      <c r="A9" s="4" t="s">
        <v>10</v>
      </c>
      <c r="B9" s="5" t="s">
        <v>19</v>
      </c>
      <c r="C9" s="6" t="s">
        <v>20</v>
      </c>
      <c r="D9" s="7">
        <v>8000</v>
      </c>
      <c r="E9" s="7">
        <v>8000</v>
      </c>
      <c r="F9" s="7">
        <v>705</v>
      </c>
      <c r="G9" s="7">
        <v>7295</v>
      </c>
      <c r="H9" s="7">
        <v>8.8125</v>
      </c>
      <c r="I9" s="24">
        <v>0</v>
      </c>
      <c r="J9" s="24">
        <f t="shared" si="0"/>
        <v>8000</v>
      </c>
      <c r="K9" s="24">
        <f t="shared" si="1"/>
        <v>8.8125</v>
      </c>
    </row>
    <row r="10" spans="1:11" ht="15" customHeight="1" x14ac:dyDescent="0.25">
      <c r="A10" s="4" t="s">
        <v>10</v>
      </c>
      <c r="B10" s="5" t="s">
        <v>21</v>
      </c>
      <c r="C10" s="6" t="s">
        <v>22</v>
      </c>
      <c r="D10" s="7">
        <v>323500</v>
      </c>
      <c r="E10" s="7">
        <v>323500</v>
      </c>
      <c r="F10" s="7">
        <v>186634.63</v>
      </c>
      <c r="G10" s="7">
        <v>136865.37</v>
      </c>
      <c r="H10" s="7">
        <v>57.692312210200924</v>
      </c>
      <c r="I10" s="24">
        <v>0</v>
      </c>
      <c r="J10" s="24">
        <f t="shared" si="0"/>
        <v>323500</v>
      </c>
      <c r="K10" s="24">
        <f t="shared" si="1"/>
        <v>57.692312210200924</v>
      </c>
    </row>
    <row r="11" spans="1:11" ht="15" customHeight="1" x14ac:dyDescent="0.25">
      <c r="A11" s="4" t="s">
        <v>10</v>
      </c>
      <c r="B11" s="5" t="s">
        <v>23</v>
      </c>
      <c r="C11" s="6" t="s">
        <v>24</v>
      </c>
      <c r="D11" s="7">
        <v>21600</v>
      </c>
      <c r="E11" s="7">
        <v>21600</v>
      </c>
      <c r="F11" s="7">
        <v>14400</v>
      </c>
      <c r="G11" s="7">
        <v>7200</v>
      </c>
      <c r="H11" s="7">
        <v>66.666666666666671</v>
      </c>
      <c r="I11" s="24">
        <v>0</v>
      </c>
      <c r="J11" s="24">
        <f t="shared" si="0"/>
        <v>21600</v>
      </c>
      <c r="K11" s="24">
        <f t="shared" si="1"/>
        <v>66.666666666666657</v>
      </c>
    </row>
    <row r="12" spans="1:11" ht="15" customHeight="1" x14ac:dyDescent="0.25">
      <c r="A12" s="4" t="s">
        <v>10</v>
      </c>
      <c r="B12" s="5" t="s">
        <v>25</v>
      </c>
      <c r="C12" s="6" t="s">
        <v>26</v>
      </c>
      <c r="D12" s="7">
        <v>82711</v>
      </c>
      <c r="E12" s="7">
        <v>82711</v>
      </c>
      <c r="F12" s="7">
        <v>67329</v>
      </c>
      <c r="G12" s="7">
        <v>15382</v>
      </c>
      <c r="H12" s="7">
        <v>81.402715479198662</v>
      </c>
      <c r="I12" s="24">
        <v>0</v>
      </c>
      <c r="J12" s="24">
        <f t="shared" si="0"/>
        <v>82711</v>
      </c>
      <c r="K12" s="24">
        <f t="shared" si="1"/>
        <v>81.402715479198648</v>
      </c>
    </row>
    <row r="13" spans="1:11" ht="15" customHeight="1" x14ac:dyDescent="0.25">
      <c r="A13" s="4" t="s">
        <v>10</v>
      </c>
      <c r="B13" s="5" t="s">
        <v>27</v>
      </c>
      <c r="C13" s="6" t="s">
        <v>55</v>
      </c>
      <c r="D13" s="7">
        <v>84025</v>
      </c>
      <c r="E13" s="7">
        <v>84025</v>
      </c>
      <c r="F13" s="7">
        <v>47508.9</v>
      </c>
      <c r="G13" s="7">
        <v>36516.1</v>
      </c>
      <c r="H13" s="7">
        <v>56.541386492115443</v>
      </c>
      <c r="I13" s="24">
        <v>0</v>
      </c>
      <c r="J13" s="24">
        <f t="shared" si="0"/>
        <v>84025</v>
      </c>
      <c r="K13" s="24">
        <f t="shared" si="1"/>
        <v>56.541386492115443</v>
      </c>
    </row>
    <row r="14" spans="1:11" ht="15" customHeight="1" x14ac:dyDescent="0.25">
      <c r="A14" s="4" t="s">
        <v>10</v>
      </c>
      <c r="B14" s="5" t="s">
        <v>28</v>
      </c>
      <c r="C14" s="6" t="s">
        <v>29</v>
      </c>
      <c r="D14" s="7">
        <v>46664</v>
      </c>
      <c r="E14" s="7">
        <v>46664</v>
      </c>
      <c r="F14" s="7">
        <v>46664</v>
      </c>
      <c r="G14" s="7">
        <v>0</v>
      </c>
      <c r="H14" s="7">
        <v>100</v>
      </c>
      <c r="I14" s="24">
        <v>0</v>
      </c>
      <c r="J14" s="24">
        <f t="shared" si="0"/>
        <v>46664</v>
      </c>
      <c r="K14" s="24">
        <f t="shared" si="1"/>
        <v>100</v>
      </c>
    </row>
    <row r="15" spans="1:11" ht="15" customHeight="1" x14ac:dyDescent="0.25">
      <c r="A15" s="41" t="s">
        <v>41</v>
      </c>
      <c r="B15" s="42"/>
      <c r="C15" s="42"/>
      <c r="D15" s="8">
        <v>2293000</v>
      </c>
      <c r="E15" s="8">
        <v>2293000</v>
      </c>
      <c r="F15" s="8">
        <v>1394000.04</v>
      </c>
      <c r="G15" s="8">
        <v>898999.96</v>
      </c>
      <c r="H15" s="8">
        <v>60.79</v>
      </c>
      <c r="I15" s="25">
        <v>0</v>
      </c>
      <c r="J15" s="25">
        <f t="shared" si="0"/>
        <v>2293000</v>
      </c>
      <c r="K15" s="25">
        <f t="shared" si="1"/>
        <v>60.793721761884001</v>
      </c>
    </row>
    <row r="16" spans="1:11" ht="15" customHeight="1" x14ac:dyDescent="0.25">
      <c r="A16" s="4" t="s">
        <v>10</v>
      </c>
      <c r="B16" s="5" t="s">
        <v>42</v>
      </c>
      <c r="C16" s="6" t="s">
        <v>43</v>
      </c>
      <c r="D16" s="7">
        <v>2293000</v>
      </c>
      <c r="E16" s="7">
        <v>2293000</v>
      </c>
      <c r="F16" s="7">
        <v>1528672</v>
      </c>
      <c r="G16" s="7">
        <v>764328</v>
      </c>
      <c r="H16" s="7">
        <v>66.666899258613171</v>
      </c>
      <c r="I16" s="24">
        <v>0</v>
      </c>
      <c r="J16" s="24">
        <f t="shared" si="0"/>
        <v>2293000</v>
      </c>
      <c r="K16" s="24">
        <f t="shared" si="1"/>
        <v>66.666899258613171</v>
      </c>
    </row>
    <row r="17" spans="1:11" ht="15" customHeight="1" x14ac:dyDescent="0.25">
      <c r="A17" s="41" t="s">
        <v>54</v>
      </c>
      <c r="B17" s="42"/>
      <c r="C17" s="42"/>
      <c r="D17" s="8">
        <v>2293000</v>
      </c>
      <c r="E17" s="8">
        <v>2293000</v>
      </c>
      <c r="F17" s="8">
        <v>1528672</v>
      </c>
      <c r="G17" s="8">
        <v>764328</v>
      </c>
      <c r="H17" s="8">
        <v>66.67</v>
      </c>
      <c r="I17" s="25">
        <v>0</v>
      </c>
      <c r="J17" s="25">
        <f t="shared" si="0"/>
        <v>2293000</v>
      </c>
      <c r="K17" s="25">
        <f t="shared" si="1"/>
        <v>66.666899258613171</v>
      </c>
    </row>
    <row r="18" spans="1:11" ht="15" customHeight="1" x14ac:dyDescent="0.25">
      <c r="A18" s="4" t="s">
        <v>30</v>
      </c>
      <c r="B18" s="5" t="s">
        <v>11</v>
      </c>
      <c r="C18" s="6" t="s">
        <v>56</v>
      </c>
      <c r="D18" s="7">
        <v>1370000</v>
      </c>
      <c r="E18" s="7">
        <v>1370000</v>
      </c>
      <c r="F18" s="7">
        <v>478440.35</v>
      </c>
      <c r="G18" s="7">
        <v>891559.65</v>
      </c>
      <c r="H18" s="7">
        <v>34.922653284671533</v>
      </c>
      <c r="I18" s="24">
        <v>0</v>
      </c>
      <c r="J18" s="24">
        <f t="shared" si="0"/>
        <v>1370000</v>
      </c>
      <c r="K18" s="24">
        <f t="shared" si="1"/>
        <v>34.922653284671526</v>
      </c>
    </row>
    <row r="19" spans="1:11" ht="15" customHeight="1" x14ac:dyDescent="0.25">
      <c r="A19" s="4" t="s">
        <v>30</v>
      </c>
      <c r="B19" s="5" t="s">
        <v>11</v>
      </c>
      <c r="C19" s="6" t="s">
        <v>12</v>
      </c>
      <c r="D19" s="7">
        <v>33000</v>
      </c>
      <c r="E19" s="7">
        <v>33000</v>
      </c>
      <c r="F19" s="7">
        <v>11810.3</v>
      </c>
      <c r="G19" s="7">
        <v>21189.7</v>
      </c>
      <c r="H19" s="7">
        <f>F19/E19*100</f>
        <v>35.788787878787872</v>
      </c>
      <c r="I19" s="24">
        <v>0</v>
      </c>
      <c r="J19" s="24">
        <f t="shared" si="0"/>
        <v>33000</v>
      </c>
      <c r="K19" s="24">
        <f t="shared" si="1"/>
        <v>35.788787878787872</v>
      </c>
    </row>
    <row r="20" spans="1:11" ht="15" customHeight="1" x14ac:dyDescent="0.25">
      <c r="A20" s="4" t="s">
        <v>30</v>
      </c>
      <c r="B20" s="5" t="s">
        <v>17</v>
      </c>
      <c r="C20" s="6" t="s">
        <v>18</v>
      </c>
      <c r="D20" s="7">
        <v>15000</v>
      </c>
      <c r="E20" s="7">
        <v>15000</v>
      </c>
      <c r="F20" s="7">
        <v>1421</v>
      </c>
      <c r="G20" s="7">
        <v>13579</v>
      </c>
      <c r="H20" s="7">
        <v>9.4733333333333327</v>
      </c>
      <c r="I20" s="24">
        <v>0</v>
      </c>
      <c r="J20" s="24">
        <f t="shared" si="0"/>
        <v>15000</v>
      </c>
      <c r="K20" s="24">
        <f t="shared" si="1"/>
        <v>9.4733333333333327</v>
      </c>
    </row>
    <row r="21" spans="1:11" ht="15" customHeight="1" x14ac:dyDescent="0.25">
      <c r="A21" s="4" t="s">
        <v>30</v>
      </c>
      <c r="B21" s="5" t="s">
        <v>19</v>
      </c>
      <c r="C21" s="6" t="s">
        <v>20</v>
      </c>
      <c r="D21" s="7">
        <v>1000</v>
      </c>
      <c r="E21" s="7">
        <v>1000</v>
      </c>
      <c r="F21" s="7">
        <v>0</v>
      </c>
      <c r="G21" s="7">
        <v>1000</v>
      </c>
      <c r="H21" s="7">
        <v>0</v>
      </c>
      <c r="I21" s="24">
        <v>0</v>
      </c>
      <c r="J21" s="24">
        <f t="shared" si="0"/>
        <v>1000</v>
      </c>
      <c r="K21" s="24">
        <f t="shared" si="1"/>
        <v>0</v>
      </c>
    </row>
    <row r="22" spans="1:11" ht="15" customHeight="1" x14ac:dyDescent="0.25">
      <c r="A22" s="4" t="s">
        <v>30</v>
      </c>
      <c r="B22" s="5" t="s">
        <v>21</v>
      </c>
      <c r="C22" s="6" t="s">
        <v>22</v>
      </c>
      <c r="D22" s="7">
        <v>23000</v>
      </c>
      <c r="E22" s="7">
        <v>23000</v>
      </c>
      <c r="F22" s="7">
        <v>0</v>
      </c>
      <c r="G22" s="7">
        <v>23000</v>
      </c>
      <c r="H22" s="7">
        <v>0</v>
      </c>
      <c r="I22" s="24">
        <v>0</v>
      </c>
      <c r="J22" s="24">
        <f t="shared" si="0"/>
        <v>23000</v>
      </c>
      <c r="K22" s="24">
        <f t="shared" si="1"/>
        <v>0</v>
      </c>
    </row>
    <row r="23" spans="1:11" ht="15" customHeight="1" x14ac:dyDescent="0.25">
      <c r="A23" s="4" t="s">
        <v>30</v>
      </c>
      <c r="B23" s="5" t="s">
        <v>27</v>
      </c>
      <c r="C23" s="6" t="s">
        <v>55</v>
      </c>
      <c r="D23" s="7">
        <v>17500</v>
      </c>
      <c r="E23" s="7">
        <v>17500</v>
      </c>
      <c r="F23" s="7">
        <v>3428</v>
      </c>
      <c r="G23" s="7">
        <v>14072</v>
      </c>
      <c r="H23" s="7">
        <v>19.588571428571427</v>
      </c>
      <c r="I23" s="24">
        <v>0</v>
      </c>
      <c r="J23" s="24">
        <f t="shared" si="0"/>
        <v>17500</v>
      </c>
      <c r="K23" s="24">
        <f t="shared" si="1"/>
        <v>19.588571428571427</v>
      </c>
    </row>
    <row r="24" spans="1:11" ht="15" customHeight="1" x14ac:dyDescent="0.25">
      <c r="A24" s="41" t="s">
        <v>41</v>
      </c>
      <c r="B24" s="42"/>
      <c r="C24" s="42"/>
      <c r="D24" s="8">
        <v>1459500</v>
      </c>
      <c r="E24" s="8">
        <v>1459500</v>
      </c>
      <c r="F24" s="8">
        <v>495099.65</v>
      </c>
      <c r="G24" s="8">
        <v>964400.35</v>
      </c>
      <c r="H24" s="8">
        <v>33.92</v>
      </c>
      <c r="I24" s="25">
        <v>0</v>
      </c>
      <c r="J24" s="25">
        <f t="shared" si="0"/>
        <v>1459500</v>
      </c>
      <c r="K24" s="25">
        <f t="shared" si="1"/>
        <v>33.922552243919149</v>
      </c>
    </row>
    <row r="25" spans="1:11" ht="15" customHeight="1" x14ac:dyDescent="0.25">
      <c r="A25" s="4" t="s">
        <v>30</v>
      </c>
      <c r="B25" s="5" t="s">
        <v>44</v>
      </c>
      <c r="C25" s="6" t="s">
        <v>57</v>
      </c>
      <c r="D25" s="7">
        <v>1370000</v>
      </c>
      <c r="E25" s="7">
        <v>1370000</v>
      </c>
      <c r="F25" s="7">
        <v>546365</v>
      </c>
      <c r="G25" s="7">
        <v>823635</v>
      </c>
      <c r="H25" s="7">
        <v>39.880656934306572</v>
      </c>
      <c r="I25" s="24">
        <v>0</v>
      </c>
      <c r="J25" s="24">
        <f t="shared" si="0"/>
        <v>1370000</v>
      </c>
      <c r="K25" s="24">
        <f t="shared" si="1"/>
        <v>39.880656934306572</v>
      </c>
    </row>
    <row r="26" spans="1:11" ht="15" customHeight="1" x14ac:dyDescent="0.25">
      <c r="A26" s="4" t="s">
        <v>30</v>
      </c>
      <c r="B26" s="5" t="s">
        <v>44</v>
      </c>
      <c r="C26" s="6" t="s">
        <v>45</v>
      </c>
      <c r="D26" s="7">
        <v>78000</v>
      </c>
      <c r="E26" s="7">
        <v>78000</v>
      </c>
      <c r="F26" s="7">
        <v>64997</v>
      </c>
      <c r="G26" s="7">
        <v>13003</v>
      </c>
      <c r="H26" s="7">
        <f>F26/E26*100</f>
        <v>83.329487179487188</v>
      </c>
      <c r="I26" s="24">
        <v>0</v>
      </c>
      <c r="J26" s="24">
        <f t="shared" si="0"/>
        <v>78000</v>
      </c>
      <c r="K26" s="24">
        <f t="shared" si="1"/>
        <v>83.329487179487188</v>
      </c>
    </row>
    <row r="27" spans="1:11" ht="15" customHeight="1" x14ac:dyDescent="0.25">
      <c r="A27" s="4" t="s">
        <v>30</v>
      </c>
      <c r="B27" s="5" t="s">
        <v>46</v>
      </c>
      <c r="C27" s="6" t="s">
        <v>47</v>
      </c>
      <c r="D27" s="7">
        <v>5000</v>
      </c>
      <c r="E27" s="7">
        <v>5000</v>
      </c>
      <c r="F27" s="7">
        <v>4740</v>
      </c>
      <c r="G27" s="7">
        <v>260</v>
      </c>
      <c r="H27" s="7">
        <v>94.8</v>
      </c>
      <c r="I27" s="24">
        <v>0</v>
      </c>
      <c r="J27" s="24">
        <f t="shared" si="0"/>
        <v>5000</v>
      </c>
      <c r="K27" s="24">
        <f t="shared" si="1"/>
        <v>94.8</v>
      </c>
    </row>
    <row r="28" spans="1:11" ht="15" customHeight="1" x14ac:dyDescent="0.25">
      <c r="A28" s="4" t="s">
        <v>30</v>
      </c>
      <c r="B28" s="5" t="s">
        <v>48</v>
      </c>
      <c r="C28" s="6" t="s">
        <v>49</v>
      </c>
      <c r="D28" s="7">
        <v>5000</v>
      </c>
      <c r="E28" s="7">
        <v>5000</v>
      </c>
      <c r="F28" s="7">
        <v>1860</v>
      </c>
      <c r="G28" s="7">
        <v>3140</v>
      </c>
      <c r="H28" s="7">
        <v>37.200000000000003</v>
      </c>
      <c r="I28" s="24">
        <v>0</v>
      </c>
      <c r="J28" s="24">
        <f t="shared" si="0"/>
        <v>5000</v>
      </c>
      <c r="K28" s="24">
        <f t="shared" si="1"/>
        <v>37.200000000000003</v>
      </c>
    </row>
    <row r="29" spans="1:11" ht="15" customHeight="1" x14ac:dyDescent="0.25">
      <c r="A29" s="4" t="s">
        <v>30</v>
      </c>
      <c r="B29" s="5" t="s">
        <v>50</v>
      </c>
      <c r="C29" s="6" t="s">
        <v>51</v>
      </c>
      <c r="D29" s="7">
        <v>1500</v>
      </c>
      <c r="E29" s="7">
        <v>1500</v>
      </c>
      <c r="F29" s="7">
        <v>572.59</v>
      </c>
      <c r="G29" s="7">
        <v>927.41</v>
      </c>
      <c r="H29" s="7">
        <v>38.172666666666665</v>
      </c>
      <c r="I29" s="24">
        <v>0</v>
      </c>
      <c r="J29" s="24">
        <f t="shared" si="0"/>
        <v>1500</v>
      </c>
      <c r="K29" s="24">
        <f t="shared" si="1"/>
        <v>38.172666666666672</v>
      </c>
    </row>
    <row r="30" spans="1:11" ht="15" customHeight="1" x14ac:dyDescent="0.25">
      <c r="A30" s="41" t="s">
        <v>54</v>
      </c>
      <c r="B30" s="42"/>
      <c r="C30" s="42"/>
      <c r="D30" s="8">
        <v>1459500</v>
      </c>
      <c r="E30" s="8">
        <v>1459500</v>
      </c>
      <c r="F30" s="8">
        <v>618534.59</v>
      </c>
      <c r="G30" s="8">
        <v>840965.41</v>
      </c>
      <c r="H30" s="8">
        <v>42.38</v>
      </c>
      <c r="I30" s="25">
        <v>0</v>
      </c>
      <c r="J30" s="25">
        <f t="shared" si="0"/>
        <v>1459500</v>
      </c>
      <c r="K30" s="25">
        <f t="shared" si="1"/>
        <v>42.379896539910931</v>
      </c>
    </row>
    <row r="31" spans="1:11" ht="15" customHeight="1" x14ac:dyDescent="0.25">
      <c r="A31" s="4" t="s">
        <v>31</v>
      </c>
      <c r="B31" s="5" t="s">
        <v>32</v>
      </c>
      <c r="C31" s="6" t="s">
        <v>33</v>
      </c>
      <c r="D31" s="7">
        <v>0</v>
      </c>
      <c r="E31" s="7">
        <v>199058</v>
      </c>
      <c r="F31" s="7">
        <v>199058</v>
      </c>
      <c r="G31" s="7">
        <v>0</v>
      </c>
      <c r="H31" s="7">
        <v>100</v>
      </c>
      <c r="I31" s="24">
        <v>0</v>
      </c>
      <c r="J31" s="24">
        <f t="shared" si="0"/>
        <v>199058</v>
      </c>
      <c r="K31" s="24">
        <f t="shared" si="1"/>
        <v>100</v>
      </c>
    </row>
    <row r="32" spans="1:11" ht="15" customHeight="1" x14ac:dyDescent="0.25">
      <c r="A32" s="41" t="s">
        <v>41</v>
      </c>
      <c r="B32" s="42"/>
      <c r="C32" s="42"/>
      <c r="D32" s="8">
        <v>0</v>
      </c>
      <c r="E32" s="8">
        <v>199058</v>
      </c>
      <c r="F32" s="8">
        <v>199058</v>
      </c>
      <c r="G32" s="8">
        <v>0</v>
      </c>
      <c r="H32" s="8">
        <v>100</v>
      </c>
      <c r="I32" s="25">
        <v>0</v>
      </c>
      <c r="J32" s="25">
        <f t="shared" si="0"/>
        <v>199058</v>
      </c>
      <c r="K32" s="25">
        <f t="shared" si="1"/>
        <v>100</v>
      </c>
    </row>
    <row r="33" spans="1:11" ht="15" customHeight="1" x14ac:dyDescent="0.25">
      <c r="A33" s="4" t="s">
        <v>31</v>
      </c>
      <c r="B33" s="5" t="s">
        <v>48</v>
      </c>
      <c r="C33" s="6" t="s">
        <v>49</v>
      </c>
      <c r="D33" s="7">
        <v>0</v>
      </c>
      <c r="E33" s="7">
        <v>199058</v>
      </c>
      <c r="F33" s="7">
        <v>199058</v>
      </c>
      <c r="G33" s="7">
        <v>0</v>
      </c>
      <c r="H33" s="7">
        <v>100</v>
      </c>
      <c r="I33" s="24">
        <v>0</v>
      </c>
      <c r="J33" s="24">
        <f t="shared" si="0"/>
        <v>199058</v>
      </c>
      <c r="K33" s="24">
        <f t="shared" si="1"/>
        <v>100</v>
      </c>
    </row>
    <row r="34" spans="1:11" ht="15" customHeight="1" x14ac:dyDescent="0.25">
      <c r="A34" s="41" t="s">
        <v>54</v>
      </c>
      <c r="B34" s="42"/>
      <c r="C34" s="42"/>
      <c r="D34" s="8">
        <v>0</v>
      </c>
      <c r="E34" s="8">
        <v>199058</v>
      </c>
      <c r="F34" s="8">
        <v>199058</v>
      </c>
      <c r="G34" s="8">
        <v>0</v>
      </c>
      <c r="H34" s="8">
        <v>100</v>
      </c>
      <c r="I34" s="25">
        <v>0</v>
      </c>
      <c r="J34" s="25">
        <f t="shared" si="0"/>
        <v>199058</v>
      </c>
      <c r="K34" s="25">
        <f t="shared" si="1"/>
        <v>100</v>
      </c>
    </row>
    <row r="35" spans="1:11" ht="15" customHeight="1" x14ac:dyDescent="0.25">
      <c r="A35" s="4" t="s">
        <v>34</v>
      </c>
      <c r="B35" s="5" t="s">
        <v>11</v>
      </c>
      <c r="C35" s="6" t="s">
        <v>12</v>
      </c>
      <c r="D35" s="7">
        <v>0</v>
      </c>
      <c r="E35" s="7">
        <v>345120.4</v>
      </c>
      <c r="F35" s="7">
        <v>345120.4</v>
      </c>
      <c r="G35" s="7">
        <v>0</v>
      </c>
      <c r="H35" s="7">
        <v>100</v>
      </c>
      <c r="I35" s="24">
        <v>0</v>
      </c>
      <c r="J35" s="24">
        <f t="shared" si="0"/>
        <v>345120.4</v>
      </c>
      <c r="K35" s="24">
        <f t="shared" si="1"/>
        <v>100</v>
      </c>
    </row>
    <row r="36" spans="1:11" ht="15" customHeight="1" x14ac:dyDescent="0.25">
      <c r="A36" s="4" t="s">
        <v>34</v>
      </c>
      <c r="B36" s="5" t="s">
        <v>21</v>
      </c>
      <c r="C36" s="6" t="s">
        <v>22</v>
      </c>
      <c r="D36" s="7">
        <v>0</v>
      </c>
      <c r="E36" s="7">
        <v>94879.6</v>
      </c>
      <c r="F36" s="7">
        <v>0</v>
      </c>
      <c r="G36" s="7">
        <v>94879.6</v>
      </c>
      <c r="H36" s="7">
        <v>0</v>
      </c>
      <c r="I36" s="24">
        <v>0</v>
      </c>
      <c r="J36" s="24">
        <f t="shared" si="0"/>
        <v>94879.6</v>
      </c>
      <c r="K36" s="24">
        <f t="shared" si="1"/>
        <v>0</v>
      </c>
    </row>
    <row r="37" spans="1:11" ht="15" customHeight="1" x14ac:dyDescent="0.25">
      <c r="A37" s="41" t="s">
        <v>41</v>
      </c>
      <c r="B37" s="42"/>
      <c r="C37" s="42"/>
      <c r="D37" s="8">
        <v>0</v>
      </c>
      <c r="E37" s="8">
        <v>440000</v>
      </c>
      <c r="F37" s="8">
        <v>345120.4</v>
      </c>
      <c r="G37" s="8">
        <v>94879.6</v>
      </c>
      <c r="H37" s="8">
        <v>78.44</v>
      </c>
      <c r="I37" s="25">
        <v>0</v>
      </c>
      <c r="J37" s="25">
        <f t="shared" si="0"/>
        <v>440000</v>
      </c>
      <c r="K37" s="25">
        <f t="shared" si="1"/>
        <v>78.436454545454552</v>
      </c>
    </row>
    <row r="38" spans="1:11" ht="15" customHeight="1" x14ac:dyDescent="0.25">
      <c r="A38" s="4" t="s">
        <v>34</v>
      </c>
      <c r="B38" s="5" t="s">
        <v>42</v>
      </c>
      <c r="C38" s="6" t="s">
        <v>43</v>
      </c>
      <c r="D38" s="7">
        <v>0</v>
      </c>
      <c r="E38" s="7">
        <v>440000</v>
      </c>
      <c r="F38" s="7">
        <v>0</v>
      </c>
      <c r="G38" s="7">
        <v>440000</v>
      </c>
      <c r="H38" s="7">
        <v>0</v>
      </c>
      <c r="I38" s="24">
        <v>0</v>
      </c>
      <c r="J38" s="24">
        <f t="shared" si="0"/>
        <v>440000</v>
      </c>
      <c r="K38" s="24">
        <f t="shared" si="1"/>
        <v>0</v>
      </c>
    </row>
    <row r="39" spans="1:11" ht="15" customHeight="1" x14ac:dyDescent="0.25">
      <c r="A39" s="41" t="s">
        <v>54</v>
      </c>
      <c r="B39" s="42"/>
      <c r="C39" s="42"/>
      <c r="D39" s="8">
        <v>0</v>
      </c>
      <c r="E39" s="8">
        <v>440000</v>
      </c>
      <c r="F39" s="8">
        <v>0</v>
      </c>
      <c r="G39" s="8">
        <v>440000</v>
      </c>
      <c r="H39" s="8">
        <v>0</v>
      </c>
      <c r="I39" s="25">
        <v>0</v>
      </c>
      <c r="J39" s="25">
        <f t="shared" si="0"/>
        <v>440000</v>
      </c>
      <c r="K39" s="25">
        <f t="shared" si="1"/>
        <v>0</v>
      </c>
    </row>
    <row r="40" spans="1:11" ht="15" customHeight="1" x14ac:dyDescent="0.25">
      <c r="A40" s="4" t="s">
        <v>35</v>
      </c>
      <c r="B40" s="5" t="s">
        <v>11</v>
      </c>
      <c r="C40" s="6" t="s">
        <v>12</v>
      </c>
      <c r="D40" s="7">
        <v>0</v>
      </c>
      <c r="E40" s="7">
        <v>22188</v>
      </c>
      <c r="F40" s="7">
        <v>0</v>
      </c>
      <c r="G40" s="7">
        <v>22188</v>
      </c>
      <c r="H40" s="7">
        <v>0</v>
      </c>
      <c r="I40" s="24">
        <v>0</v>
      </c>
      <c r="J40" s="24">
        <f t="shared" si="0"/>
        <v>22188</v>
      </c>
      <c r="K40" s="24">
        <f t="shared" si="1"/>
        <v>0</v>
      </c>
    </row>
    <row r="41" spans="1:11" ht="15" customHeight="1" x14ac:dyDescent="0.25">
      <c r="A41" s="4" t="s">
        <v>35</v>
      </c>
      <c r="B41" s="5" t="s">
        <v>21</v>
      </c>
      <c r="C41" s="6" t="s">
        <v>22</v>
      </c>
      <c r="D41" s="7">
        <v>37010</v>
      </c>
      <c r="E41" s="7">
        <v>41465</v>
      </c>
      <c r="F41" s="7">
        <v>0</v>
      </c>
      <c r="G41" s="7">
        <v>41465</v>
      </c>
      <c r="H41" s="7">
        <v>0</v>
      </c>
      <c r="I41" s="24">
        <v>0</v>
      </c>
      <c r="J41" s="24">
        <f t="shared" si="0"/>
        <v>41465</v>
      </c>
      <c r="K41" s="24">
        <f t="shared" si="1"/>
        <v>0</v>
      </c>
    </row>
    <row r="42" spans="1:11" ht="15" customHeight="1" x14ac:dyDescent="0.25">
      <c r="A42" s="4" t="s">
        <v>35</v>
      </c>
      <c r="B42" s="5" t="s">
        <v>23</v>
      </c>
      <c r="C42" s="6" t="s">
        <v>24</v>
      </c>
      <c r="D42" s="7">
        <v>10000</v>
      </c>
      <c r="E42" s="7">
        <v>579778</v>
      </c>
      <c r="F42" s="7">
        <v>83964</v>
      </c>
      <c r="G42" s="7">
        <v>495814</v>
      </c>
      <c r="H42" s="7">
        <v>14.482094870795374</v>
      </c>
      <c r="I42" s="24">
        <v>0</v>
      </c>
      <c r="J42" s="24">
        <f t="shared" si="0"/>
        <v>579778</v>
      </c>
      <c r="K42" s="24">
        <f t="shared" si="1"/>
        <v>14.482094870795374</v>
      </c>
    </row>
    <row r="43" spans="1:11" ht="15" customHeight="1" x14ac:dyDescent="0.25">
      <c r="A43" s="4" t="s">
        <v>35</v>
      </c>
      <c r="B43" s="5" t="s">
        <v>36</v>
      </c>
      <c r="C43" s="6" t="s">
        <v>37</v>
      </c>
      <c r="D43" s="7">
        <v>10000</v>
      </c>
      <c r="E43" s="7">
        <v>150537</v>
      </c>
      <c r="F43" s="7">
        <v>17752</v>
      </c>
      <c r="G43" s="7">
        <v>132785</v>
      </c>
      <c r="H43" s="7">
        <v>11.792449696752293</v>
      </c>
      <c r="I43" s="24">
        <v>0</v>
      </c>
      <c r="J43" s="24">
        <f t="shared" si="0"/>
        <v>150537</v>
      </c>
      <c r="K43" s="24">
        <f t="shared" si="1"/>
        <v>11.792449696752294</v>
      </c>
    </row>
    <row r="44" spans="1:11" ht="15" customHeight="1" x14ac:dyDescent="0.25">
      <c r="A44" s="4" t="s">
        <v>35</v>
      </c>
      <c r="B44" s="5" t="s">
        <v>32</v>
      </c>
      <c r="C44" s="6" t="s">
        <v>33</v>
      </c>
      <c r="D44" s="7">
        <v>1300</v>
      </c>
      <c r="E44" s="7">
        <v>8907</v>
      </c>
      <c r="F44" s="7">
        <v>389</v>
      </c>
      <c r="G44" s="7">
        <v>8518</v>
      </c>
      <c r="H44" s="7">
        <v>4.3673515212754017</v>
      </c>
      <c r="I44" s="24">
        <v>0</v>
      </c>
      <c r="J44" s="24">
        <f t="shared" si="0"/>
        <v>8907</v>
      </c>
      <c r="K44" s="24">
        <f t="shared" si="1"/>
        <v>4.3673515212754008</v>
      </c>
    </row>
    <row r="45" spans="1:11" ht="15" customHeight="1" x14ac:dyDescent="0.25">
      <c r="A45" s="4" t="s">
        <v>35</v>
      </c>
      <c r="B45" s="5" t="s">
        <v>27</v>
      </c>
      <c r="C45" s="6" t="s">
        <v>55</v>
      </c>
      <c r="D45" s="7">
        <v>0</v>
      </c>
      <c r="E45" s="7">
        <v>527631</v>
      </c>
      <c r="F45" s="7">
        <v>50430.38</v>
      </c>
      <c r="G45" s="7">
        <v>477200.62</v>
      </c>
      <c r="H45" s="7">
        <v>9.557887993692562</v>
      </c>
      <c r="I45" s="24">
        <v>0</v>
      </c>
      <c r="J45" s="24">
        <f t="shared" si="0"/>
        <v>527631</v>
      </c>
      <c r="K45" s="24">
        <f t="shared" si="1"/>
        <v>9.557887993692562</v>
      </c>
    </row>
    <row r="46" spans="1:11" ht="15" customHeight="1" x14ac:dyDescent="0.25">
      <c r="A46" s="41" t="s">
        <v>41</v>
      </c>
      <c r="B46" s="42"/>
      <c r="C46" s="42"/>
      <c r="D46" s="8">
        <v>58310</v>
      </c>
      <c r="E46" s="8">
        <v>1330506</v>
      </c>
      <c r="F46" s="8">
        <v>152535.38</v>
      </c>
      <c r="G46" s="8">
        <v>1177970.6200000001</v>
      </c>
      <c r="H46" s="8">
        <v>11.46</v>
      </c>
      <c r="I46" s="25">
        <v>0</v>
      </c>
      <c r="J46" s="25">
        <f t="shared" si="0"/>
        <v>1330506</v>
      </c>
      <c r="K46" s="25">
        <f t="shared" si="1"/>
        <v>11.464463895690812</v>
      </c>
    </row>
    <row r="47" spans="1:11" ht="15" customHeight="1" x14ac:dyDescent="0.25">
      <c r="A47" s="4" t="s">
        <v>35</v>
      </c>
      <c r="B47" s="5" t="s">
        <v>42</v>
      </c>
      <c r="C47" s="6" t="s">
        <v>43</v>
      </c>
      <c r="D47" s="7">
        <v>58310</v>
      </c>
      <c r="E47" s="7">
        <v>1330506</v>
      </c>
      <c r="F47" s="7">
        <v>48327</v>
      </c>
      <c r="G47" s="7">
        <v>1282179</v>
      </c>
      <c r="H47" s="7">
        <v>3.6322271376453772</v>
      </c>
      <c r="I47" s="24">
        <v>0</v>
      </c>
      <c r="J47" s="24">
        <f t="shared" si="0"/>
        <v>1330506</v>
      </c>
      <c r="K47" s="24">
        <f t="shared" si="1"/>
        <v>3.6322271376453767</v>
      </c>
    </row>
    <row r="48" spans="1:11" ht="15" customHeight="1" x14ac:dyDescent="0.25">
      <c r="A48" s="41" t="s">
        <v>54</v>
      </c>
      <c r="B48" s="42"/>
      <c r="C48" s="42"/>
      <c r="D48" s="8">
        <v>58310</v>
      </c>
      <c r="E48" s="8">
        <v>1330506</v>
      </c>
      <c r="F48" s="8">
        <v>48327</v>
      </c>
      <c r="G48" s="8">
        <v>1282179</v>
      </c>
      <c r="H48" s="8">
        <v>3.63</v>
      </c>
      <c r="I48" s="25">
        <v>0</v>
      </c>
      <c r="J48" s="25">
        <f t="shared" si="0"/>
        <v>1330506</v>
      </c>
      <c r="K48" s="25">
        <f t="shared" si="1"/>
        <v>3.6322271376453767</v>
      </c>
    </row>
    <row r="49" spans="1:11" ht="15" customHeight="1" x14ac:dyDescent="0.25">
      <c r="A49" s="4" t="s">
        <v>38</v>
      </c>
      <c r="B49" s="5" t="s">
        <v>11</v>
      </c>
      <c r="C49" s="6" t="s">
        <v>12</v>
      </c>
      <c r="D49" s="7">
        <v>120000</v>
      </c>
      <c r="E49" s="7">
        <v>206160</v>
      </c>
      <c r="F49" s="7">
        <v>49684.59</v>
      </c>
      <c r="G49" s="7">
        <v>156475.41</v>
      </c>
      <c r="H49" s="7">
        <v>24.100014551804424</v>
      </c>
      <c r="I49" s="24">
        <v>0</v>
      </c>
      <c r="J49" s="24">
        <f t="shared" si="0"/>
        <v>206160</v>
      </c>
      <c r="K49" s="24">
        <f t="shared" si="1"/>
        <v>24.100014551804421</v>
      </c>
    </row>
    <row r="50" spans="1:11" ht="15" customHeight="1" x14ac:dyDescent="0.25">
      <c r="A50" s="4" t="s">
        <v>38</v>
      </c>
      <c r="B50" s="5" t="s">
        <v>17</v>
      </c>
      <c r="C50" s="6" t="s">
        <v>18</v>
      </c>
      <c r="D50" s="7">
        <v>20000</v>
      </c>
      <c r="E50" s="7">
        <v>20000</v>
      </c>
      <c r="F50" s="7">
        <v>0</v>
      </c>
      <c r="G50" s="7">
        <v>20000</v>
      </c>
      <c r="H50" s="7">
        <v>0</v>
      </c>
      <c r="I50" s="24">
        <v>0</v>
      </c>
      <c r="J50" s="24">
        <f t="shared" si="0"/>
        <v>20000</v>
      </c>
      <c r="K50" s="24">
        <f t="shared" si="1"/>
        <v>0</v>
      </c>
    </row>
    <row r="51" spans="1:11" ht="15" customHeight="1" x14ac:dyDescent="0.25">
      <c r="A51" s="4" t="s">
        <v>38</v>
      </c>
      <c r="B51" s="5" t="s">
        <v>21</v>
      </c>
      <c r="C51" s="6" t="s">
        <v>22</v>
      </c>
      <c r="D51" s="7">
        <v>70000</v>
      </c>
      <c r="E51" s="7">
        <v>70000</v>
      </c>
      <c r="F51" s="7">
        <v>980</v>
      </c>
      <c r="G51" s="7">
        <v>69020</v>
      </c>
      <c r="H51" s="7">
        <v>1.4</v>
      </c>
      <c r="I51" s="24">
        <v>0</v>
      </c>
      <c r="J51" s="24">
        <f t="shared" si="0"/>
        <v>70000</v>
      </c>
      <c r="K51" s="24">
        <f t="shared" si="1"/>
        <v>1.4000000000000001</v>
      </c>
    </row>
    <row r="52" spans="1:11" ht="15" customHeight="1" x14ac:dyDescent="0.25">
      <c r="A52" s="4" t="s">
        <v>38</v>
      </c>
      <c r="B52" s="5" t="s">
        <v>23</v>
      </c>
      <c r="C52" s="6" t="s">
        <v>24</v>
      </c>
      <c r="D52" s="7">
        <v>15500000</v>
      </c>
      <c r="E52" s="7">
        <v>18964047</v>
      </c>
      <c r="F52" s="7">
        <v>13106823</v>
      </c>
      <c r="G52" s="7">
        <v>5857224</v>
      </c>
      <c r="H52" s="7">
        <v>69.11406093857498</v>
      </c>
      <c r="I52" s="24">
        <v>0</v>
      </c>
      <c r="J52" s="24">
        <f t="shared" si="0"/>
        <v>18964047</v>
      </c>
      <c r="K52" s="24">
        <f t="shared" si="1"/>
        <v>69.114060938574966</v>
      </c>
    </row>
    <row r="53" spans="1:11" ht="15" customHeight="1" x14ac:dyDescent="0.25">
      <c r="A53" s="4" t="s">
        <v>38</v>
      </c>
      <c r="B53" s="5" t="s">
        <v>36</v>
      </c>
      <c r="C53" s="6" t="s">
        <v>37</v>
      </c>
      <c r="D53" s="7">
        <v>5239000</v>
      </c>
      <c r="E53" s="7">
        <v>6323971</v>
      </c>
      <c r="F53" s="7">
        <v>4363951</v>
      </c>
      <c r="G53" s="7">
        <v>1960020</v>
      </c>
      <c r="H53" s="7">
        <v>69.006499239164754</v>
      </c>
      <c r="I53" s="24">
        <v>0</v>
      </c>
      <c r="J53" s="24">
        <f t="shared" si="0"/>
        <v>6323971</v>
      </c>
      <c r="K53" s="24">
        <f t="shared" si="1"/>
        <v>69.006499239164754</v>
      </c>
    </row>
    <row r="54" spans="1:11" ht="15" customHeight="1" x14ac:dyDescent="0.25">
      <c r="A54" s="4" t="s">
        <v>38</v>
      </c>
      <c r="B54" s="5" t="s">
        <v>39</v>
      </c>
      <c r="C54" s="6" t="s">
        <v>40</v>
      </c>
      <c r="D54" s="7">
        <v>92000</v>
      </c>
      <c r="E54" s="7">
        <v>99500</v>
      </c>
      <c r="F54" s="7">
        <v>77996</v>
      </c>
      <c r="G54" s="7">
        <v>21504</v>
      </c>
      <c r="H54" s="7">
        <v>78.38793969849246</v>
      </c>
      <c r="I54" s="24">
        <v>0</v>
      </c>
      <c r="J54" s="24">
        <f t="shared" si="0"/>
        <v>99500</v>
      </c>
      <c r="K54" s="24">
        <f t="shared" si="1"/>
        <v>78.38793969849246</v>
      </c>
    </row>
    <row r="55" spans="1:11" ht="15" customHeight="1" x14ac:dyDescent="0.25">
      <c r="A55" s="4" t="s">
        <v>38</v>
      </c>
      <c r="B55" s="5" t="s">
        <v>32</v>
      </c>
      <c r="C55" s="6" t="s">
        <v>33</v>
      </c>
      <c r="D55" s="7">
        <v>424000</v>
      </c>
      <c r="E55" s="7">
        <v>500881</v>
      </c>
      <c r="F55" s="7">
        <v>324986</v>
      </c>
      <c r="G55" s="7">
        <v>175895</v>
      </c>
      <c r="H55" s="7">
        <v>64.882876371832836</v>
      </c>
      <c r="I55" s="24">
        <v>0</v>
      </c>
      <c r="J55" s="24">
        <f t="shared" si="0"/>
        <v>500881</v>
      </c>
      <c r="K55" s="24">
        <f t="shared" si="1"/>
        <v>64.882876371832836</v>
      </c>
    </row>
    <row r="56" spans="1:11" ht="15" customHeight="1" x14ac:dyDescent="0.25">
      <c r="A56" s="4" t="s">
        <v>38</v>
      </c>
      <c r="B56" s="5" t="s">
        <v>27</v>
      </c>
      <c r="C56" s="6" t="s">
        <v>55</v>
      </c>
      <c r="D56" s="7">
        <v>37000</v>
      </c>
      <c r="E56" s="7">
        <v>75163</v>
      </c>
      <c r="F56" s="7">
        <v>50893.99</v>
      </c>
      <c r="G56" s="7">
        <v>24269.01</v>
      </c>
      <c r="H56" s="7">
        <v>67.711493687053476</v>
      </c>
      <c r="I56" s="24">
        <v>0</v>
      </c>
      <c r="J56" s="24">
        <f t="shared" si="0"/>
        <v>75163</v>
      </c>
      <c r="K56" s="24">
        <f t="shared" si="1"/>
        <v>67.711493687053476</v>
      </c>
    </row>
    <row r="57" spans="1:11" ht="15" customHeight="1" x14ac:dyDescent="0.25">
      <c r="A57" s="41" t="s">
        <v>41</v>
      </c>
      <c r="B57" s="42"/>
      <c r="C57" s="42"/>
      <c r="D57" s="8">
        <v>21502000</v>
      </c>
      <c r="E57" s="8">
        <v>26259722</v>
      </c>
      <c r="F57" s="8">
        <v>17975314.579999998</v>
      </c>
      <c r="G57" s="8">
        <v>8284407.4199999999</v>
      </c>
      <c r="H57" s="8">
        <v>68.45</v>
      </c>
      <c r="I57" s="25">
        <v>0</v>
      </c>
      <c r="J57" s="25">
        <f t="shared" si="0"/>
        <v>26259722</v>
      </c>
      <c r="K57" s="25">
        <f t="shared" si="1"/>
        <v>68.452036849438088</v>
      </c>
    </row>
    <row r="58" spans="1:11" ht="15" customHeight="1" x14ac:dyDescent="0.25">
      <c r="A58" s="4" t="s">
        <v>38</v>
      </c>
      <c r="B58" s="5" t="s">
        <v>42</v>
      </c>
      <c r="C58" s="6" t="s">
        <v>43</v>
      </c>
      <c r="D58" s="7">
        <v>21502000</v>
      </c>
      <c r="E58" s="7">
        <v>26259722</v>
      </c>
      <c r="F58" s="7">
        <v>17975115.579999998</v>
      </c>
      <c r="G58" s="7">
        <v>8284606.4199999999</v>
      </c>
      <c r="H58" s="7">
        <v>68.451279034865635</v>
      </c>
      <c r="I58" s="24">
        <v>0</v>
      </c>
      <c r="J58" s="24">
        <f t="shared" si="0"/>
        <v>26259722</v>
      </c>
      <c r="K58" s="24">
        <f t="shared" si="1"/>
        <v>68.451279034865635</v>
      </c>
    </row>
    <row r="59" spans="1:11" ht="15" customHeight="1" x14ac:dyDescent="0.25">
      <c r="A59" s="41" t="s">
        <v>54</v>
      </c>
      <c r="B59" s="42"/>
      <c r="C59" s="42"/>
      <c r="D59" s="8">
        <v>21502000</v>
      </c>
      <c r="E59" s="8">
        <v>26259722</v>
      </c>
      <c r="F59" s="8">
        <v>17975115.579999998</v>
      </c>
      <c r="G59" s="8">
        <v>8284606.4199999999</v>
      </c>
      <c r="H59" s="8">
        <v>68.45</v>
      </c>
      <c r="I59" s="25">
        <v>0</v>
      </c>
      <c r="J59" s="25">
        <f t="shared" si="0"/>
        <v>26259722</v>
      </c>
      <c r="K59" s="25">
        <f t="shared" si="1"/>
        <v>68.451279034865635</v>
      </c>
    </row>
    <row r="60" spans="1:11" ht="15" customHeight="1" x14ac:dyDescent="0.25">
      <c r="A60" s="39" t="s">
        <v>53</v>
      </c>
      <c r="B60" s="40"/>
      <c r="C60" s="40"/>
      <c r="D60" s="7">
        <v>35724</v>
      </c>
      <c r="E60" s="7">
        <v>35724</v>
      </c>
      <c r="F60" s="7">
        <v>26793</v>
      </c>
      <c r="G60" s="7">
        <v>8931</v>
      </c>
      <c r="H60" s="7">
        <v>75</v>
      </c>
      <c r="I60" s="24">
        <v>0</v>
      </c>
      <c r="J60" s="24">
        <f t="shared" si="0"/>
        <v>35724</v>
      </c>
      <c r="K60" s="24">
        <f t="shared" si="1"/>
        <v>75</v>
      </c>
    </row>
    <row r="61" spans="1:11" ht="15" customHeight="1" x14ac:dyDescent="0.25">
      <c r="A61" s="4" t="s">
        <v>52</v>
      </c>
      <c r="B61" s="5" t="s">
        <v>42</v>
      </c>
      <c r="C61" s="6" t="s">
        <v>43</v>
      </c>
      <c r="D61" s="7">
        <v>35724</v>
      </c>
      <c r="E61" s="7">
        <v>35724</v>
      </c>
      <c r="F61" s="7">
        <v>26793</v>
      </c>
      <c r="G61" s="7">
        <v>8931</v>
      </c>
      <c r="H61" s="7">
        <v>75</v>
      </c>
      <c r="I61" s="24">
        <v>0</v>
      </c>
      <c r="J61" s="24">
        <f t="shared" si="0"/>
        <v>35724</v>
      </c>
      <c r="K61" s="24">
        <f t="shared" si="1"/>
        <v>75</v>
      </c>
    </row>
    <row r="62" spans="1:11" ht="15" customHeight="1" x14ac:dyDescent="0.25">
      <c r="A62" s="41" t="s">
        <v>58</v>
      </c>
      <c r="B62" s="42"/>
      <c r="C62" s="42"/>
      <c r="D62" s="8">
        <v>25312810</v>
      </c>
      <c r="E62" s="8">
        <v>31981786</v>
      </c>
      <c r="F62" s="8">
        <v>20561128.050000001</v>
      </c>
      <c r="G62" s="8">
        <v>11420657.949999999</v>
      </c>
      <c r="H62" s="8">
        <v>64.290000000000006</v>
      </c>
      <c r="I62" s="25">
        <v>0</v>
      </c>
      <c r="J62" s="25">
        <f t="shared" si="0"/>
        <v>31981786</v>
      </c>
      <c r="K62" s="25">
        <f t="shared" si="1"/>
        <v>64.290118287953021</v>
      </c>
    </row>
    <row r="63" spans="1:11" ht="15" customHeight="1" x14ac:dyDescent="0.25">
      <c r="A63" s="41" t="s">
        <v>59</v>
      </c>
      <c r="B63" s="42"/>
      <c r="C63" s="42"/>
      <c r="D63" s="8">
        <v>25348534</v>
      </c>
      <c r="E63" s="8">
        <v>32017510</v>
      </c>
      <c r="F63" s="8">
        <v>20396500.170000002</v>
      </c>
      <c r="G63" s="8">
        <v>11621009.83</v>
      </c>
      <c r="H63" s="8">
        <v>63.7</v>
      </c>
      <c r="I63" s="25">
        <v>0</v>
      </c>
      <c r="J63" s="25">
        <f t="shared" si="0"/>
        <v>32017510</v>
      </c>
      <c r="K63" s="25">
        <f t="shared" si="1"/>
        <v>63.704204886638593</v>
      </c>
    </row>
    <row r="64" spans="1:11" x14ac:dyDescent="0.25">
      <c r="A64" s="9" t="s">
        <v>10</v>
      </c>
      <c r="B64" s="10" t="s">
        <v>11</v>
      </c>
      <c r="C64" s="11" t="s">
        <v>12</v>
      </c>
      <c r="D64" s="12">
        <v>85000</v>
      </c>
      <c r="E64" s="12">
        <v>85000</v>
      </c>
      <c r="F64" s="12">
        <v>58064.39</v>
      </c>
      <c r="G64" s="12">
        <v>26935.61</v>
      </c>
      <c r="H64" s="12">
        <v>68.311047058823533</v>
      </c>
      <c r="I64" s="26">
        <v>0</v>
      </c>
      <c r="J64" s="26">
        <f t="shared" si="0"/>
        <v>85000</v>
      </c>
      <c r="K64" s="26">
        <f t="shared" si="1"/>
        <v>68.311047058823533</v>
      </c>
    </row>
    <row r="65" spans="1:11" x14ac:dyDescent="0.25">
      <c r="A65" s="9" t="s">
        <v>10</v>
      </c>
      <c r="B65" s="10" t="s">
        <v>13</v>
      </c>
      <c r="C65" s="11" t="s">
        <v>14</v>
      </c>
      <c r="D65" s="12">
        <v>190000</v>
      </c>
      <c r="E65" s="12">
        <v>190000</v>
      </c>
      <c r="F65" s="12">
        <v>106863.16</v>
      </c>
      <c r="G65" s="12">
        <v>83136.84</v>
      </c>
      <c r="H65" s="12">
        <v>56.243768421052629</v>
      </c>
      <c r="I65" s="26">
        <v>0</v>
      </c>
      <c r="J65" s="26">
        <f t="shared" si="0"/>
        <v>190000</v>
      </c>
      <c r="K65" s="26">
        <f t="shared" si="1"/>
        <v>56.243768421052629</v>
      </c>
    </row>
    <row r="66" spans="1:11" x14ac:dyDescent="0.25">
      <c r="A66" s="9" t="s">
        <v>10</v>
      </c>
      <c r="B66" s="10" t="s">
        <v>15</v>
      </c>
      <c r="C66" s="11" t="s">
        <v>16</v>
      </c>
      <c r="D66" s="12">
        <v>40000</v>
      </c>
      <c r="E66" s="12">
        <v>40000</v>
      </c>
      <c r="F66" s="12">
        <v>14839.38</v>
      </c>
      <c r="G66" s="12">
        <v>25160.62</v>
      </c>
      <c r="H66" s="12">
        <v>37.09845</v>
      </c>
      <c r="I66" s="26">
        <v>0</v>
      </c>
      <c r="J66" s="26">
        <f t="shared" si="0"/>
        <v>40000</v>
      </c>
      <c r="K66" s="26">
        <f t="shared" si="1"/>
        <v>37.09845</v>
      </c>
    </row>
    <row r="67" spans="1:11" x14ac:dyDescent="0.25">
      <c r="A67" s="9" t="s">
        <v>10</v>
      </c>
      <c r="B67" s="10" t="s">
        <v>17</v>
      </c>
      <c r="C67" s="11" t="s">
        <v>18</v>
      </c>
      <c r="D67" s="12">
        <v>2000</v>
      </c>
      <c r="E67" s="12">
        <v>2000</v>
      </c>
      <c r="F67" s="12">
        <v>0</v>
      </c>
      <c r="G67" s="12">
        <v>2000</v>
      </c>
      <c r="H67" s="12">
        <v>0</v>
      </c>
      <c r="I67" s="26">
        <v>0</v>
      </c>
      <c r="J67" s="26">
        <f t="shared" si="0"/>
        <v>2000</v>
      </c>
      <c r="K67" s="26">
        <f t="shared" si="1"/>
        <v>0</v>
      </c>
    </row>
    <row r="68" spans="1:11" x14ac:dyDescent="0.25">
      <c r="A68" s="9" t="s">
        <v>10</v>
      </c>
      <c r="B68" s="10" t="s">
        <v>19</v>
      </c>
      <c r="C68" s="11" t="s">
        <v>20</v>
      </c>
      <c r="D68" s="12">
        <v>2000</v>
      </c>
      <c r="E68" s="12">
        <v>2000</v>
      </c>
      <c r="F68" s="12">
        <v>0</v>
      </c>
      <c r="G68" s="12">
        <v>2000</v>
      </c>
      <c r="H68" s="12">
        <v>0</v>
      </c>
      <c r="I68" s="26">
        <v>0</v>
      </c>
      <c r="J68" s="26">
        <f t="shared" si="0"/>
        <v>2000</v>
      </c>
      <c r="K68" s="26">
        <f t="shared" si="1"/>
        <v>0</v>
      </c>
    </row>
    <row r="69" spans="1:11" x14ac:dyDescent="0.25">
      <c r="A69" s="9" t="s">
        <v>10</v>
      </c>
      <c r="B69" s="10" t="s">
        <v>21</v>
      </c>
      <c r="C69" s="11" t="s">
        <v>22</v>
      </c>
      <c r="D69" s="12">
        <v>74000</v>
      </c>
      <c r="E69" s="12">
        <v>74000</v>
      </c>
      <c r="F69" s="12">
        <v>37684.76</v>
      </c>
      <c r="G69" s="12">
        <v>36315.24</v>
      </c>
      <c r="H69" s="12">
        <v>50.925351351351352</v>
      </c>
      <c r="I69" s="26">
        <v>0</v>
      </c>
      <c r="J69" s="26">
        <f t="shared" si="0"/>
        <v>74000</v>
      </c>
      <c r="K69" s="26">
        <f t="shared" si="1"/>
        <v>50.925351351351352</v>
      </c>
    </row>
    <row r="70" spans="1:11" x14ac:dyDescent="0.25">
      <c r="A70" s="9" t="s">
        <v>10</v>
      </c>
      <c r="B70" s="10" t="s">
        <v>27</v>
      </c>
      <c r="C70" s="11" t="s">
        <v>55</v>
      </c>
      <c r="D70" s="12">
        <v>63861</v>
      </c>
      <c r="E70" s="12">
        <v>63861</v>
      </c>
      <c r="F70" s="12">
        <v>10912</v>
      </c>
      <c r="G70" s="12">
        <v>52949</v>
      </c>
      <c r="H70" s="12">
        <v>17.087111069353753</v>
      </c>
      <c r="I70" s="26">
        <v>0</v>
      </c>
      <c r="J70" s="26">
        <f t="shared" ref="J70:J126" si="2">E70+I70</f>
        <v>63861</v>
      </c>
      <c r="K70" s="26">
        <f t="shared" ref="K70:K126" si="3">F70/J70*100</f>
        <v>17.087111069353753</v>
      </c>
    </row>
    <row r="71" spans="1:11" x14ac:dyDescent="0.25">
      <c r="A71" s="9" t="s">
        <v>10</v>
      </c>
      <c r="B71" s="10" t="s">
        <v>28</v>
      </c>
      <c r="C71" s="11" t="s">
        <v>29</v>
      </c>
      <c r="D71" s="12">
        <v>3139</v>
      </c>
      <c r="E71" s="12">
        <v>3139</v>
      </c>
      <c r="F71" s="12">
        <v>3139</v>
      </c>
      <c r="G71" s="12">
        <v>0</v>
      </c>
      <c r="H71" s="12">
        <v>100</v>
      </c>
      <c r="I71" s="26">
        <v>0</v>
      </c>
      <c r="J71" s="26">
        <f t="shared" si="2"/>
        <v>3139</v>
      </c>
      <c r="K71" s="26">
        <f t="shared" si="3"/>
        <v>100</v>
      </c>
    </row>
    <row r="72" spans="1:11" x14ac:dyDescent="0.25">
      <c r="A72" s="37" t="s">
        <v>41</v>
      </c>
      <c r="B72" s="38"/>
      <c r="C72" s="38"/>
      <c r="D72" s="13">
        <v>460000</v>
      </c>
      <c r="E72" s="13">
        <v>460000</v>
      </c>
      <c r="F72" s="13">
        <v>231502.69</v>
      </c>
      <c r="G72" s="13">
        <v>228497.31</v>
      </c>
      <c r="H72" s="13">
        <v>50.33</v>
      </c>
      <c r="I72" s="27">
        <v>0</v>
      </c>
      <c r="J72" s="27">
        <f t="shared" si="2"/>
        <v>460000</v>
      </c>
      <c r="K72" s="27">
        <f t="shared" si="3"/>
        <v>50.326671739130433</v>
      </c>
    </row>
    <row r="73" spans="1:11" x14ac:dyDescent="0.25">
      <c r="A73" s="9" t="s">
        <v>10</v>
      </c>
      <c r="B73" s="10" t="s">
        <v>42</v>
      </c>
      <c r="C73" s="11" t="s">
        <v>43</v>
      </c>
      <c r="D73" s="12">
        <v>460000</v>
      </c>
      <c r="E73" s="12">
        <v>460000</v>
      </c>
      <c r="F73" s="12">
        <v>345000</v>
      </c>
      <c r="G73" s="12">
        <v>115000</v>
      </c>
      <c r="H73" s="12">
        <v>75</v>
      </c>
      <c r="I73" s="26">
        <v>0</v>
      </c>
      <c r="J73" s="26">
        <f t="shared" si="2"/>
        <v>460000</v>
      </c>
      <c r="K73" s="26">
        <f t="shared" si="3"/>
        <v>75</v>
      </c>
    </row>
    <row r="74" spans="1:11" x14ac:dyDescent="0.25">
      <c r="A74" s="37" t="s">
        <v>54</v>
      </c>
      <c r="B74" s="38"/>
      <c r="C74" s="38"/>
      <c r="D74" s="13">
        <v>460000</v>
      </c>
      <c r="E74" s="13">
        <v>460000</v>
      </c>
      <c r="F74" s="13">
        <v>345000</v>
      </c>
      <c r="G74" s="13">
        <v>115000</v>
      </c>
      <c r="H74" s="13">
        <v>75</v>
      </c>
      <c r="I74" s="27">
        <v>0</v>
      </c>
      <c r="J74" s="27">
        <f t="shared" si="2"/>
        <v>460000</v>
      </c>
      <c r="K74" s="27">
        <f t="shared" si="3"/>
        <v>75</v>
      </c>
    </row>
    <row r="75" spans="1:11" x14ac:dyDescent="0.25">
      <c r="A75" s="9" t="s">
        <v>30</v>
      </c>
      <c r="B75" s="10" t="s">
        <v>11</v>
      </c>
      <c r="C75" s="11" t="s">
        <v>12</v>
      </c>
      <c r="D75" s="12">
        <v>30000</v>
      </c>
      <c r="E75" s="12">
        <v>30000</v>
      </c>
      <c r="F75" s="12">
        <v>10669.8</v>
      </c>
      <c r="G75" s="12">
        <v>19330.2</v>
      </c>
      <c r="H75" s="12">
        <v>35.566000000000003</v>
      </c>
      <c r="I75" s="26">
        <v>0</v>
      </c>
      <c r="J75" s="26">
        <f t="shared" si="2"/>
        <v>30000</v>
      </c>
      <c r="K75" s="26">
        <f t="shared" si="3"/>
        <v>35.565999999999995</v>
      </c>
    </row>
    <row r="76" spans="1:11" x14ac:dyDescent="0.25">
      <c r="A76" s="9" t="s">
        <v>30</v>
      </c>
      <c r="B76" s="10" t="s">
        <v>17</v>
      </c>
      <c r="C76" s="11" t="s">
        <v>18</v>
      </c>
      <c r="D76" s="12">
        <v>200</v>
      </c>
      <c r="E76" s="12">
        <v>200</v>
      </c>
      <c r="F76" s="12">
        <v>0</v>
      </c>
      <c r="G76" s="12">
        <v>200</v>
      </c>
      <c r="H76" s="12">
        <v>0</v>
      </c>
      <c r="I76" s="26">
        <v>0</v>
      </c>
      <c r="J76" s="26">
        <f t="shared" si="2"/>
        <v>200</v>
      </c>
      <c r="K76" s="26">
        <f t="shared" si="3"/>
        <v>0</v>
      </c>
    </row>
    <row r="77" spans="1:11" x14ac:dyDescent="0.25">
      <c r="A77" s="9" t="s">
        <v>30</v>
      </c>
      <c r="B77" s="10" t="s">
        <v>21</v>
      </c>
      <c r="C77" s="11" t="s">
        <v>22</v>
      </c>
      <c r="D77" s="12">
        <v>5000</v>
      </c>
      <c r="E77" s="12">
        <v>5000</v>
      </c>
      <c r="F77" s="12">
        <v>0</v>
      </c>
      <c r="G77" s="12">
        <v>5000</v>
      </c>
      <c r="H77" s="12">
        <v>0</v>
      </c>
      <c r="I77" s="26">
        <v>0</v>
      </c>
      <c r="J77" s="26">
        <f t="shared" si="2"/>
        <v>5000</v>
      </c>
      <c r="K77" s="26">
        <f t="shared" si="3"/>
        <v>0</v>
      </c>
    </row>
    <row r="78" spans="1:11" x14ac:dyDescent="0.25">
      <c r="A78" s="9" t="s">
        <v>30</v>
      </c>
      <c r="B78" s="10" t="s">
        <v>27</v>
      </c>
      <c r="C78" s="11" t="s">
        <v>55</v>
      </c>
      <c r="D78" s="12">
        <v>61000</v>
      </c>
      <c r="E78" s="12">
        <v>61000</v>
      </c>
      <c r="F78" s="12">
        <v>2067</v>
      </c>
      <c r="G78" s="12">
        <v>58933</v>
      </c>
      <c r="H78" s="12">
        <v>3.3885245901639345</v>
      </c>
      <c r="I78" s="26">
        <v>0</v>
      </c>
      <c r="J78" s="26">
        <f t="shared" si="2"/>
        <v>61000</v>
      </c>
      <c r="K78" s="26">
        <f t="shared" si="3"/>
        <v>3.388524590163934</v>
      </c>
    </row>
    <row r="79" spans="1:11" x14ac:dyDescent="0.25">
      <c r="A79" s="37" t="s">
        <v>41</v>
      </c>
      <c r="B79" s="38"/>
      <c r="C79" s="38"/>
      <c r="D79" s="13">
        <v>96200</v>
      </c>
      <c r="E79" s="13">
        <v>96200</v>
      </c>
      <c r="F79" s="13">
        <v>12736.8</v>
      </c>
      <c r="G79" s="13">
        <v>83463.199999999997</v>
      </c>
      <c r="H79" s="13">
        <v>13.24</v>
      </c>
      <c r="I79" s="27">
        <v>0</v>
      </c>
      <c r="J79" s="27">
        <f t="shared" si="2"/>
        <v>96200</v>
      </c>
      <c r="K79" s="27">
        <f t="shared" si="3"/>
        <v>13.239916839916841</v>
      </c>
    </row>
    <row r="80" spans="1:11" x14ac:dyDescent="0.25">
      <c r="A80" s="9" t="s">
        <v>30</v>
      </c>
      <c r="B80" s="10" t="s">
        <v>44</v>
      </c>
      <c r="C80" s="11" t="s">
        <v>45</v>
      </c>
      <c r="D80" s="12">
        <v>96200</v>
      </c>
      <c r="E80" s="12">
        <v>96200</v>
      </c>
      <c r="F80" s="12">
        <v>49200</v>
      </c>
      <c r="G80" s="12">
        <v>47000</v>
      </c>
      <c r="H80" s="12">
        <v>51.143451143451145</v>
      </c>
      <c r="I80" s="26">
        <v>0</v>
      </c>
      <c r="J80" s="26">
        <f t="shared" si="2"/>
        <v>96200</v>
      </c>
      <c r="K80" s="26">
        <f t="shared" si="3"/>
        <v>51.143451143451145</v>
      </c>
    </row>
    <row r="81" spans="1:11" x14ac:dyDescent="0.25">
      <c r="A81" s="37" t="s">
        <v>54</v>
      </c>
      <c r="B81" s="38"/>
      <c r="C81" s="38"/>
      <c r="D81" s="13">
        <v>96200</v>
      </c>
      <c r="E81" s="13">
        <v>96200</v>
      </c>
      <c r="F81" s="13">
        <v>49200</v>
      </c>
      <c r="G81" s="13">
        <v>47000</v>
      </c>
      <c r="H81" s="13">
        <v>51.14</v>
      </c>
      <c r="I81" s="27">
        <v>0</v>
      </c>
      <c r="J81" s="27">
        <f t="shared" si="2"/>
        <v>96200</v>
      </c>
      <c r="K81" s="27">
        <f t="shared" si="3"/>
        <v>51.143451143451145</v>
      </c>
    </row>
    <row r="82" spans="1:11" x14ac:dyDescent="0.25">
      <c r="A82" s="9" t="s">
        <v>38</v>
      </c>
      <c r="B82" s="10" t="s">
        <v>11</v>
      </c>
      <c r="C82" s="11" t="s">
        <v>12</v>
      </c>
      <c r="D82" s="12">
        <v>10000</v>
      </c>
      <c r="E82" s="12">
        <v>23000</v>
      </c>
      <c r="F82" s="12">
        <v>18722.8</v>
      </c>
      <c r="G82" s="12">
        <v>4277.2</v>
      </c>
      <c r="H82" s="12">
        <v>81.403478260869562</v>
      </c>
      <c r="I82" s="26">
        <v>0</v>
      </c>
      <c r="J82" s="26">
        <f t="shared" si="2"/>
        <v>23000</v>
      </c>
      <c r="K82" s="26">
        <f t="shared" si="3"/>
        <v>81.403478260869562</v>
      </c>
    </row>
    <row r="83" spans="1:11" x14ac:dyDescent="0.25">
      <c r="A83" s="9" t="s">
        <v>38</v>
      </c>
      <c r="B83" s="10" t="s">
        <v>21</v>
      </c>
      <c r="C83" s="11" t="s">
        <v>22</v>
      </c>
      <c r="D83" s="12">
        <v>5000</v>
      </c>
      <c r="E83" s="12">
        <v>9000</v>
      </c>
      <c r="F83" s="12">
        <v>0</v>
      </c>
      <c r="G83" s="12">
        <v>9000</v>
      </c>
      <c r="H83" s="12">
        <v>0</v>
      </c>
      <c r="I83" s="26">
        <v>0</v>
      </c>
      <c r="J83" s="26">
        <f t="shared" si="2"/>
        <v>9000</v>
      </c>
      <c r="K83" s="26">
        <f t="shared" si="3"/>
        <v>0</v>
      </c>
    </row>
    <row r="84" spans="1:11" x14ac:dyDescent="0.25">
      <c r="A84" s="9" t="s">
        <v>38</v>
      </c>
      <c r="B84" s="10" t="s">
        <v>23</v>
      </c>
      <c r="C84" s="11" t="s">
        <v>24</v>
      </c>
      <c r="D84" s="12">
        <v>2200000</v>
      </c>
      <c r="E84" s="12">
        <v>2350000</v>
      </c>
      <c r="F84" s="12">
        <v>1821495</v>
      </c>
      <c r="G84" s="12">
        <v>528505</v>
      </c>
      <c r="H84" s="12">
        <v>77.51042553191489</v>
      </c>
      <c r="I84" s="26">
        <v>0</v>
      </c>
      <c r="J84" s="26">
        <f t="shared" si="2"/>
        <v>2350000</v>
      </c>
      <c r="K84" s="26">
        <f t="shared" si="3"/>
        <v>77.51042553191489</v>
      </c>
    </row>
    <row r="85" spans="1:11" x14ac:dyDescent="0.25">
      <c r="A85" s="9" t="s">
        <v>38</v>
      </c>
      <c r="B85" s="10" t="s">
        <v>36</v>
      </c>
      <c r="C85" s="11" t="s">
        <v>37</v>
      </c>
      <c r="D85" s="12">
        <v>743600</v>
      </c>
      <c r="E85" s="12">
        <v>794300</v>
      </c>
      <c r="F85" s="12">
        <v>612719</v>
      </c>
      <c r="G85" s="12">
        <v>181581</v>
      </c>
      <c r="H85" s="12">
        <v>77.139493893994711</v>
      </c>
      <c r="I85" s="26">
        <v>0</v>
      </c>
      <c r="J85" s="26">
        <f t="shared" si="2"/>
        <v>794300</v>
      </c>
      <c r="K85" s="26">
        <f t="shared" si="3"/>
        <v>77.139493893994711</v>
      </c>
    </row>
    <row r="86" spans="1:11" x14ac:dyDescent="0.25">
      <c r="A86" s="37" t="s">
        <v>41</v>
      </c>
      <c r="B86" s="38"/>
      <c r="C86" s="38"/>
      <c r="D86" s="13">
        <v>2958600</v>
      </c>
      <c r="E86" s="13">
        <v>3176300</v>
      </c>
      <c r="F86" s="13">
        <v>2452936.7999999998</v>
      </c>
      <c r="G86" s="13">
        <v>723363.2</v>
      </c>
      <c r="H86" s="13">
        <v>77.23</v>
      </c>
      <c r="I86" s="27">
        <v>0</v>
      </c>
      <c r="J86" s="27">
        <f t="shared" si="2"/>
        <v>3176300</v>
      </c>
      <c r="K86" s="27">
        <f t="shared" si="3"/>
        <v>77.226231779114059</v>
      </c>
    </row>
    <row r="87" spans="1:11" x14ac:dyDescent="0.25">
      <c r="A87" s="9" t="s">
        <v>38</v>
      </c>
      <c r="B87" s="10" t="s">
        <v>42</v>
      </c>
      <c r="C87" s="11" t="s">
        <v>43</v>
      </c>
      <c r="D87" s="12">
        <v>2958600</v>
      </c>
      <c r="E87" s="12">
        <v>3176300</v>
      </c>
      <c r="F87" s="12">
        <v>2452936.7999999998</v>
      </c>
      <c r="G87" s="12">
        <v>723363.2</v>
      </c>
      <c r="H87" s="12">
        <v>77.226231779114059</v>
      </c>
      <c r="I87" s="26">
        <v>0</v>
      </c>
      <c r="J87" s="26">
        <f t="shared" si="2"/>
        <v>3176300</v>
      </c>
      <c r="K87" s="26">
        <f t="shared" si="3"/>
        <v>77.226231779114059</v>
      </c>
    </row>
    <row r="88" spans="1:11" x14ac:dyDescent="0.25">
      <c r="A88" s="37" t="s">
        <v>54</v>
      </c>
      <c r="B88" s="38"/>
      <c r="C88" s="38"/>
      <c r="D88" s="13">
        <v>2958600</v>
      </c>
      <c r="E88" s="13">
        <v>3176300</v>
      </c>
      <c r="F88" s="13">
        <v>2452936.7999999998</v>
      </c>
      <c r="G88" s="13">
        <v>723363.2</v>
      </c>
      <c r="H88" s="13">
        <v>77.23</v>
      </c>
      <c r="I88" s="27">
        <v>0</v>
      </c>
      <c r="J88" s="27">
        <f t="shared" si="2"/>
        <v>3176300</v>
      </c>
      <c r="K88" s="27">
        <f t="shared" si="3"/>
        <v>77.226231779114059</v>
      </c>
    </row>
    <row r="89" spans="1:11" x14ac:dyDescent="0.25">
      <c r="A89" s="37" t="s">
        <v>60</v>
      </c>
      <c r="B89" s="38"/>
      <c r="C89" s="38"/>
      <c r="D89" s="13">
        <v>3514800</v>
      </c>
      <c r="E89" s="13">
        <v>3732500</v>
      </c>
      <c r="F89" s="13">
        <v>2697176.29</v>
      </c>
      <c r="G89" s="13">
        <v>1035323.71</v>
      </c>
      <c r="H89" s="13">
        <v>72.260000000000005</v>
      </c>
      <c r="I89" s="27">
        <v>0</v>
      </c>
      <c r="J89" s="27">
        <f t="shared" si="2"/>
        <v>3732500</v>
      </c>
      <c r="K89" s="27">
        <f t="shared" si="3"/>
        <v>72.261923375753526</v>
      </c>
    </row>
    <row r="90" spans="1:11" x14ac:dyDescent="0.25">
      <c r="A90" s="37" t="s">
        <v>61</v>
      </c>
      <c r="B90" s="38"/>
      <c r="C90" s="38"/>
      <c r="D90" s="13">
        <v>3514800</v>
      </c>
      <c r="E90" s="13">
        <v>3732500</v>
      </c>
      <c r="F90" s="13">
        <v>2847136.8</v>
      </c>
      <c r="G90" s="13">
        <v>885363.19999999995</v>
      </c>
      <c r="H90" s="13">
        <v>76.28</v>
      </c>
      <c r="I90" s="27">
        <v>0</v>
      </c>
      <c r="J90" s="27">
        <f t="shared" si="2"/>
        <v>3732500</v>
      </c>
      <c r="K90" s="27">
        <f t="shared" si="3"/>
        <v>76.279619557937039</v>
      </c>
    </row>
    <row r="91" spans="1:11" x14ac:dyDescent="0.25">
      <c r="A91" s="14" t="s">
        <v>10</v>
      </c>
      <c r="B91" s="15" t="s">
        <v>11</v>
      </c>
      <c r="C91" s="16" t="s">
        <v>12</v>
      </c>
      <c r="D91" s="17">
        <v>100000</v>
      </c>
      <c r="E91" s="17">
        <v>100000</v>
      </c>
      <c r="F91" s="17">
        <v>74624.39</v>
      </c>
      <c r="G91" s="17">
        <v>25375.61</v>
      </c>
      <c r="H91" s="17">
        <v>74.624390000000005</v>
      </c>
      <c r="I91" s="28">
        <v>10000</v>
      </c>
      <c r="J91" s="28">
        <f t="shared" si="2"/>
        <v>110000</v>
      </c>
      <c r="K91" s="28">
        <f t="shared" si="3"/>
        <v>67.840354545454545</v>
      </c>
    </row>
    <row r="92" spans="1:11" x14ac:dyDescent="0.25">
      <c r="A92" s="14" t="s">
        <v>10</v>
      </c>
      <c r="B92" s="15" t="s">
        <v>13</v>
      </c>
      <c r="C92" s="16" t="s">
        <v>14</v>
      </c>
      <c r="D92" s="17">
        <v>175000</v>
      </c>
      <c r="E92" s="17">
        <v>175000</v>
      </c>
      <c r="F92" s="17">
        <v>98530.6</v>
      </c>
      <c r="G92" s="17">
        <v>76469.399999999994</v>
      </c>
      <c r="H92" s="17">
        <v>56.303199999999997</v>
      </c>
      <c r="I92" s="28">
        <v>0</v>
      </c>
      <c r="J92" s="28">
        <f t="shared" si="2"/>
        <v>175000</v>
      </c>
      <c r="K92" s="28">
        <f t="shared" si="3"/>
        <v>56.303200000000011</v>
      </c>
    </row>
    <row r="93" spans="1:11" x14ac:dyDescent="0.25">
      <c r="A93" s="14" t="s">
        <v>10</v>
      </c>
      <c r="B93" s="15" t="s">
        <v>15</v>
      </c>
      <c r="C93" s="16" t="s">
        <v>16</v>
      </c>
      <c r="D93" s="17">
        <v>85000</v>
      </c>
      <c r="E93" s="17">
        <v>85000</v>
      </c>
      <c r="F93" s="17">
        <v>16472.349999999999</v>
      </c>
      <c r="G93" s="17">
        <v>68527.649999999994</v>
      </c>
      <c r="H93" s="17">
        <v>19.379235294117645</v>
      </c>
      <c r="I93" s="28">
        <v>0</v>
      </c>
      <c r="J93" s="28">
        <f t="shared" si="2"/>
        <v>85000</v>
      </c>
      <c r="K93" s="28">
        <f t="shared" si="3"/>
        <v>19.379235294117645</v>
      </c>
    </row>
    <row r="94" spans="1:11" x14ac:dyDescent="0.25">
      <c r="A94" s="14" t="s">
        <v>10</v>
      </c>
      <c r="B94" s="15" t="s">
        <v>17</v>
      </c>
      <c r="C94" s="16" t="s">
        <v>18</v>
      </c>
      <c r="D94" s="17">
        <v>1000</v>
      </c>
      <c r="E94" s="17">
        <v>1000</v>
      </c>
      <c r="F94" s="17">
        <v>367</v>
      </c>
      <c r="G94" s="17">
        <v>633</v>
      </c>
      <c r="H94" s="17">
        <v>36.700000000000003</v>
      </c>
      <c r="I94" s="28">
        <v>0</v>
      </c>
      <c r="J94" s="28">
        <f t="shared" si="2"/>
        <v>1000</v>
      </c>
      <c r="K94" s="28">
        <f t="shared" si="3"/>
        <v>36.700000000000003</v>
      </c>
    </row>
    <row r="95" spans="1:11" x14ac:dyDescent="0.25">
      <c r="A95" s="14" t="s">
        <v>10</v>
      </c>
      <c r="B95" s="15" t="s">
        <v>19</v>
      </c>
      <c r="C95" s="16" t="s">
        <v>20</v>
      </c>
      <c r="D95" s="17">
        <v>3000</v>
      </c>
      <c r="E95" s="17">
        <v>3000</v>
      </c>
      <c r="F95" s="17">
        <v>0</v>
      </c>
      <c r="G95" s="17">
        <v>3000</v>
      </c>
      <c r="H95" s="17">
        <v>0</v>
      </c>
      <c r="I95" s="28">
        <v>0</v>
      </c>
      <c r="J95" s="28">
        <f t="shared" si="2"/>
        <v>3000</v>
      </c>
      <c r="K95" s="28">
        <f t="shared" si="3"/>
        <v>0</v>
      </c>
    </row>
    <row r="96" spans="1:11" x14ac:dyDescent="0.25">
      <c r="A96" s="14" t="s">
        <v>10</v>
      </c>
      <c r="B96" s="15" t="s">
        <v>21</v>
      </c>
      <c r="C96" s="16" t="s">
        <v>22</v>
      </c>
      <c r="D96" s="17">
        <v>110300</v>
      </c>
      <c r="E96" s="17">
        <v>110300</v>
      </c>
      <c r="F96" s="17">
        <v>50334.44</v>
      </c>
      <c r="G96" s="17">
        <v>59965.56</v>
      </c>
      <c r="H96" s="17">
        <v>45.634125113327286</v>
      </c>
      <c r="I96" s="28">
        <v>0</v>
      </c>
      <c r="J96" s="28">
        <f t="shared" si="2"/>
        <v>110300</v>
      </c>
      <c r="K96" s="28">
        <f t="shared" si="3"/>
        <v>45.634125113327286</v>
      </c>
    </row>
    <row r="97" spans="1:11" x14ac:dyDescent="0.25">
      <c r="A97" s="14" t="s">
        <v>10</v>
      </c>
      <c r="B97" s="15" t="s">
        <v>23</v>
      </c>
      <c r="C97" s="16" t="s">
        <v>24</v>
      </c>
      <c r="D97" s="17">
        <v>30000</v>
      </c>
      <c r="E97" s="17">
        <v>30000</v>
      </c>
      <c r="F97" s="17">
        <v>13000</v>
      </c>
      <c r="G97" s="17">
        <v>17000</v>
      </c>
      <c r="H97" s="17">
        <v>43.333333333333336</v>
      </c>
      <c r="I97" s="28">
        <v>0</v>
      </c>
      <c r="J97" s="28">
        <f t="shared" si="2"/>
        <v>30000</v>
      </c>
      <c r="K97" s="28">
        <f t="shared" si="3"/>
        <v>43.333333333333336</v>
      </c>
    </row>
    <row r="98" spans="1:11" x14ac:dyDescent="0.25">
      <c r="A98" s="14" t="s">
        <v>10</v>
      </c>
      <c r="B98" s="15" t="s">
        <v>27</v>
      </c>
      <c r="C98" s="16" t="s">
        <v>55</v>
      </c>
      <c r="D98" s="17">
        <v>38191</v>
      </c>
      <c r="E98" s="17">
        <v>38191</v>
      </c>
      <c r="F98" s="17">
        <v>7985</v>
      </c>
      <c r="G98" s="17">
        <v>30206</v>
      </c>
      <c r="H98" s="17">
        <v>20.908067345709721</v>
      </c>
      <c r="I98" s="28">
        <v>10000</v>
      </c>
      <c r="J98" s="28">
        <f t="shared" si="2"/>
        <v>48191</v>
      </c>
      <c r="K98" s="28">
        <f t="shared" si="3"/>
        <v>16.569483928534375</v>
      </c>
    </row>
    <row r="99" spans="1:11" x14ac:dyDescent="0.25">
      <c r="A99" s="14" t="s">
        <v>10</v>
      </c>
      <c r="B99" s="15" t="s">
        <v>28</v>
      </c>
      <c r="C99" s="16" t="s">
        <v>29</v>
      </c>
      <c r="D99" s="17">
        <v>17509</v>
      </c>
      <c r="E99" s="17">
        <v>17509</v>
      </c>
      <c r="F99" s="17">
        <v>17509</v>
      </c>
      <c r="G99" s="17">
        <v>0</v>
      </c>
      <c r="H99" s="17">
        <v>100</v>
      </c>
      <c r="I99" s="28">
        <v>0</v>
      </c>
      <c r="J99" s="28">
        <f t="shared" si="2"/>
        <v>17509</v>
      </c>
      <c r="K99" s="28">
        <f t="shared" si="3"/>
        <v>100</v>
      </c>
    </row>
    <row r="100" spans="1:11" x14ac:dyDescent="0.25">
      <c r="A100" s="35" t="s">
        <v>41</v>
      </c>
      <c r="B100" s="36"/>
      <c r="C100" s="36"/>
      <c r="D100" s="18">
        <v>560000</v>
      </c>
      <c r="E100" s="18">
        <v>560000</v>
      </c>
      <c r="F100" s="18">
        <v>278822.78000000003</v>
      </c>
      <c r="G100" s="18">
        <v>281177.21999999997</v>
      </c>
      <c r="H100" s="18">
        <v>49.79</v>
      </c>
      <c r="I100" s="29">
        <v>20000</v>
      </c>
      <c r="J100" s="29">
        <f t="shared" si="2"/>
        <v>580000</v>
      </c>
      <c r="K100" s="29">
        <f t="shared" si="3"/>
        <v>48.07289310344828</v>
      </c>
    </row>
    <row r="101" spans="1:11" x14ac:dyDescent="0.25">
      <c r="A101" s="14" t="s">
        <v>10</v>
      </c>
      <c r="B101" s="15" t="s">
        <v>42</v>
      </c>
      <c r="C101" s="16" t="s">
        <v>43</v>
      </c>
      <c r="D101" s="17">
        <v>560000</v>
      </c>
      <c r="E101" s="17">
        <v>560000</v>
      </c>
      <c r="F101" s="17">
        <v>435000</v>
      </c>
      <c r="G101" s="17">
        <v>125000</v>
      </c>
      <c r="H101" s="17">
        <v>77.678571428571431</v>
      </c>
      <c r="I101" s="28">
        <v>20000</v>
      </c>
      <c r="J101" s="28">
        <f t="shared" si="2"/>
        <v>580000</v>
      </c>
      <c r="K101" s="28">
        <f t="shared" si="3"/>
        <v>75</v>
      </c>
    </row>
    <row r="102" spans="1:11" x14ac:dyDescent="0.25">
      <c r="A102" s="35" t="s">
        <v>54</v>
      </c>
      <c r="B102" s="36"/>
      <c r="C102" s="36"/>
      <c r="D102" s="18">
        <v>560000</v>
      </c>
      <c r="E102" s="18">
        <v>560000</v>
      </c>
      <c r="F102" s="18">
        <v>435000</v>
      </c>
      <c r="G102" s="18">
        <v>125000</v>
      </c>
      <c r="H102" s="18">
        <v>77.680000000000007</v>
      </c>
      <c r="I102" s="29">
        <v>20000</v>
      </c>
      <c r="J102" s="29">
        <f t="shared" si="2"/>
        <v>580000</v>
      </c>
      <c r="K102" s="29">
        <f t="shared" si="3"/>
        <v>75</v>
      </c>
    </row>
    <row r="103" spans="1:11" x14ac:dyDescent="0.25">
      <c r="A103" s="14" t="s">
        <v>30</v>
      </c>
      <c r="B103" s="15" t="s">
        <v>11</v>
      </c>
      <c r="C103" s="16" t="s">
        <v>56</v>
      </c>
      <c r="D103" s="17">
        <v>420000</v>
      </c>
      <c r="E103" s="17">
        <v>420000</v>
      </c>
      <c r="F103" s="17">
        <v>238025.49</v>
      </c>
      <c r="G103" s="17">
        <v>181974.51</v>
      </c>
      <c r="H103" s="17">
        <v>56.672735714285714</v>
      </c>
      <c r="I103" s="28">
        <v>0</v>
      </c>
      <c r="J103" s="28">
        <f t="shared" si="2"/>
        <v>420000</v>
      </c>
      <c r="K103" s="28">
        <f t="shared" si="3"/>
        <v>56.672735714285714</v>
      </c>
    </row>
    <row r="104" spans="1:11" x14ac:dyDescent="0.25">
      <c r="A104" s="14" t="s">
        <v>30</v>
      </c>
      <c r="B104" s="15" t="s">
        <v>11</v>
      </c>
      <c r="C104" s="16" t="s">
        <v>12</v>
      </c>
      <c r="D104" s="17">
        <v>25000</v>
      </c>
      <c r="E104" s="17">
        <v>25000</v>
      </c>
      <c r="F104" s="17">
        <v>1976.75</v>
      </c>
      <c r="G104" s="17">
        <v>23023.25</v>
      </c>
      <c r="H104" s="17">
        <f>F104/E104*100</f>
        <v>7.907</v>
      </c>
      <c r="I104" s="28">
        <v>0</v>
      </c>
      <c r="J104" s="28">
        <f t="shared" si="2"/>
        <v>25000</v>
      </c>
      <c r="K104" s="28">
        <f t="shared" si="3"/>
        <v>7.907</v>
      </c>
    </row>
    <row r="105" spans="1:11" x14ac:dyDescent="0.25">
      <c r="A105" s="14" t="s">
        <v>30</v>
      </c>
      <c r="B105" s="15" t="s">
        <v>17</v>
      </c>
      <c r="C105" s="16" t="s">
        <v>18</v>
      </c>
      <c r="D105" s="17">
        <v>500</v>
      </c>
      <c r="E105" s="17">
        <v>500</v>
      </c>
      <c r="F105" s="17">
        <v>0</v>
      </c>
      <c r="G105" s="17">
        <v>500</v>
      </c>
      <c r="H105" s="17">
        <v>0</v>
      </c>
      <c r="I105" s="28">
        <v>0</v>
      </c>
      <c r="J105" s="28">
        <f t="shared" si="2"/>
        <v>500</v>
      </c>
      <c r="K105" s="28">
        <f t="shared" si="3"/>
        <v>0</v>
      </c>
    </row>
    <row r="106" spans="1:11" x14ac:dyDescent="0.25">
      <c r="A106" s="14" t="s">
        <v>30</v>
      </c>
      <c r="B106" s="15" t="s">
        <v>19</v>
      </c>
      <c r="C106" s="16" t="s">
        <v>20</v>
      </c>
      <c r="D106" s="17">
        <v>1500</v>
      </c>
      <c r="E106" s="17">
        <v>1500</v>
      </c>
      <c r="F106" s="17">
        <v>0</v>
      </c>
      <c r="G106" s="17">
        <v>1500</v>
      </c>
      <c r="H106" s="17">
        <v>0</v>
      </c>
      <c r="I106" s="28">
        <v>0</v>
      </c>
      <c r="J106" s="28">
        <f t="shared" si="2"/>
        <v>1500</v>
      </c>
      <c r="K106" s="28">
        <f t="shared" si="3"/>
        <v>0</v>
      </c>
    </row>
    <row r="107" spans="1:11" x14ac:dyDescent="0.25">
      <c r="A107" s="14" t="s">
        <v>30</v>
      </c>
      <c r="B107" s="15" t="s">
        <v>21</v>
      </c>
      <c r="C107" s="16" t="s">
        <v>22</v>
      </c>
      <c r="D107" s="17">
        <v>4000</v>
      </c>
      <c r="E107" s="17">
        <v>4000</v>
      </c>
      <c r="F107" s="17">
        <v>0</v>
      </c>
      <c r="G107" s="17">
        <v>4000</v>
      </c>
      <c r="H107" s="17">
        <v>0</v>
      </c>
      <c r="I107" s="28">
        <v>0</v>
      </c>
      <c r="J107" s="28">
        <f t="shared" si="2"/>
        <v>4000</v>
      </c>
      <c r="K107" s="28">
        <f t="shared" si="3"/>
        <v>0</v>
      </c>
    </row>
    <row r="108" spans="1:11" x14ac:dyDescent="0.25">
      <c r="A108" s="14" t="s">
        <v>30</v>
      </c>
      <c r="B108" s="15" t="s">
        <v>27</v>
      </c>
      <c r="C108" s="16" t="s">
        <v>55</v>
      </c>
      <c r="D108" s="17">
        <v>111000</v>
      </c>
      <c r="E108" s="17">
        <v>111000</v>
      </c>
      <c r="F108" s="17">
        <v>3650</v>
      </c>
      <c r="G108" s="17">
        <v>107350</v>
      </c>
      <c r="H108" s="17">
        <v>3.2882882882882885</v>
      </c>
      <c r="I108" s="28">
        <v>0</v>
      </c>
      <c r="J108" s="28">
        <f t="shared" si="2"/>
        <v>111000</v>
      </c>
      <c r="K108" s="28">
        <f t="shared" si="3"/>
        <v>3.288288288288288</v>
      </c>
    </row>
    <row r="109" spans="1:11" x14ac:dyDescent="0.25">
      <c r="A109" s="35" t="s">
        <v>41</v>
      </c>
      <c r="B109" s="36"/>
      <c r="C109" s="36"/>
      <c r="D109" s="18">
        <v>562000</v>
      </c>
      <c r="E109" s="18">
        <v>562000</v>
      </c>
      <c r="F109" s="18">
        <v>243652.24</v>
      </c>
      <c r="G109" s="18">
        <v>318347.76</v>
      </c>
      <c r="H109" s="18">
        <v>43.35</v>
      </c>
      <c r="I109" s="29">
        <v>0</v>
      </c>
      <c r="J109" s="29">
        <f t="shared" si="2"/>
        <v>562000</v>
      </c>
      <c r="K109" s="29">
        <f t="shared" si="3"/>
        <v>43.354491103202847</v>
      </c>
    </row>
    <row r="110" spans="1:11" x14ac:dyDescent="0.25">
      <c r="A110" s="14" t="s">
        <v>30</v>
      </c>
      <c r="B110" s="15" t="s">
        <v>44</v>
      </c>
      <c r="C110" s="16" t="s">
        <v>57</v>
      </c>
      <c r="D110" s="17">
        <v>420000</v>
      </c>
      <c r="E110" s="17">
        <v>420000</v>
      </c>
      <c r="F110" s="17">
        <v>244444</v>
      </c>
      <c r="G110" s="17">
        <v>175556</v>
      </c>
      <c r="H110" s="17">
        <v>58.20095238095238</v>
      </c>
      <c r="I110" s="28">
        <v>0</v>
      </c>
      <c r="J110" s="28">
        <f t="shared" si="2"/>
        <v>420000</v>
      </c>
      <c r="K110" s="28">
        <f t="shared" si="3"/>
        <v>58.200952380952373</v>
      </c>
    </row>
    <row r="111" spans="1:11" x14ac:dyDescent="0.25">
      <c r="A111" s="14" t="s">
        <v>30</v>
      </c>
      <c r="B111" s="15" t="s">
        <v>44</v>
      </c>
      <c r="C111" s="16" t="s">
        <v>45</v>
      </c>
      <c r="D111" s="17">
        <v>140000</v>
      </c>
      <c r="E111" s="17">
        <v>140000</v>
      </c>
      <c r="F111" s="17">
        <v>80652</v>
      </c>
      <c r="G111" s="17">
        <v>59348</v>
      </c>
      <c r="H111" s="17">
        <f>F111/E111*100</f>
        <v>57.60857142857143</v>
      </c>
      <c r="I111" s="28">
        <v>0</v>
      </c>
      <c r="J111" s="28">
        <f t="shared" si="2"/>
        <v>140000</v>
      </c>
      <c r="K111" s="28">
        <f t="shared" si="3"/>
        <v>57.60857142857143</v>
      </c>
    </row>
    <row r="112" spans="1:11" x14ac:dyDescent="0.25">
      <c r="A112" s="14" t="s">
        <v>30</v>
      </c>
      <c r="B112" s="15" t="s">
        <v>46</v>
      </c>
      <c r="C112" s="16" t="s">
        <v>47</v>
      </c>
      <c r="D112" s="17">
        <v>2000</v>
      </c>
      <c r="E112" s="17">
        <v>2000</v>
      </c>
      <c r="F112" s="17">
        <v>0</v>
      </c>
      <c r="G112" s="17">
        <v>2000</v>
      </c>
      <c r="H112" s="17">
        <v>0</v>
      </c>
      <c r="I112" s="28">
        <v>0</v>
      </c>
      <c r="J112" s="28">
        <f t="shared" si="2"/>
        <v>2000</v>
      </c>
      <c r="K112" s="28">
        <f t="shared" si="3"/>
        <v>0</v>
      </c>
    </row>
    <row r="113" spans="1:11" x14ac:dyDescent="0.25">
      <c r="A113" s="35" t="s">
        <v>54</v>
      </c>
      <c r="B113" s="36"/>
      <c r="C113" s="36"/>
      <c r="D113" s="18">
        <v>562000</v>
      </c>
      <c r="E113" s="18">
        <v>562000</v>
      </c>
      <c r="F113" s="18">
        <v>325096</v>
      </c>
      <c r="G113" s="18">
        <v>236904</v>
      </c>
      <c r="H113" s="18">
        <v>57.85</v>
      </c>
      <c r="I113" s="29">
        <v>0</v>
      </c>
      <c r="J113" s="29">
        <f t="shared" si="2"/>
        <v>562000</v>
      </c>
      <c r="K113" s="29">
        <f t="shared" si="3"/>
        <v>57.846263345195723</v>
      </c>
    </row>
    <row r="114" spans="1:11" x14ac:dyDescent="0.25">
      <c r="A114" s="14" t="s">
        <v>35</v>
      </c>
      <c r="B114" s="15" t="s">
        <v>23</v>
      </c>
      <c r="C114" s="16" t="s">
        <v>24</v>
      </c>
      <c r="D114" s="17">
        <v>25000</v>
      </c>
      <c r="E114" s="17">
        <v>273125</v>
      </c>
      <c r="F114" s="17">
        <v>72656</v>
      </c>
      <c r="G114" s="17">
        <v>200469</v>
      </c>
      <c r="H114" s="17">
        <v>26.601739130434783</v>
      </c>
      <c r="I114" s="28">
        <v>0</v>
      </c>
      <c r="J114" s="28">
        <f t="shared" si="2"/>
        <v>273125</v>
      </c>
      <c r="K114" s="28">
        <f t="shared" si="3"/>
        <v>26.601739130434783</v>
      </c>
    </row>
    <row r="115" spans="1:11" x14ac:dyDescent="0.25">
      <c r="A115" s="14" t="s">
        <v>35</v>
      </c>
      <c r="B115" s="15" t="s">
        <v>36</v>
      </c>
      <c r="C115" s="16" t="s">
        <v>37</v>
      </c>
      <c r="D115" s="17">
        <v>8450</v>
      </c>
      <c r="E115" s="17">
        <v>92316</v>
      </c>
      <c r="F115" s="17">
        <v>23043</v>
      </c>
      <c r="G115" s="17">
        <v>69273</v>
      </c>
      <c r="H115" s="17">
        <v>24.961003509684129</v>
      </c>
      <c r="I115" s="28">
        <v>0</v>
      </c>
      <c r="J115" s="28">
        <f t="shared" si="2"/>
        <v>92316</v>
      </c>
      <c r="K115" s="28">
        <f t="shared" si="3"/>
        <v>24.961003509684129</v>
      </c>
    </row>
    <row r="116" spans="1:11" x14ac:dyDescent="0.25">
      <c r="A116" s="14" t="s">
        <v>35</v>
      </c>
      <c r="B116" s="15" t="s">
        <v>32</v>
      </c>
      <c r="C116" s="16" t="s">
        <v>33</v>
      </c>
      <c r="D116" s="17">
        <v>500</v>
      </c>
      <c r="E116" s="17">
        <v>5463</v>
      </c>
      <c r="F116" s="17">
        <v>0</v>
      </c>
      <c r="G116" s="17">
        <v>5463</v>
      </c>
      <c r="H116" s="17">
        <v>0</v>
      </c>
      <c r="I116" s="28">
        <v>0</v>
      </c>
      <c r="J116" s="28">
        <f t="shared" si="2"/>
        <v>5463</v>
      </c>
      <c r="K116" s="28">
        <f t="shared" si="3"/>
        <v>0</v>
      </c>
    </row>
    <row r="117" spans="1:11" x14ac:dyDescent="0.25">
      <c r="A117" s="35" t="s">
        <v>41</v>
      </c>
      <c r="B117" s="36"/>
      <c r="C117" s="36"/>
      <c r="D117" s="18">
        <v>33950</v>
      </c>
      <c r="E117" s="18">
        <v>370904</v>
      </c>
      <c r="F117" s="18">
        <v>95699</v>
      </c>
      <c r="G117" s="18">
        <v>275205</v>
      </c>
      <c r="H117" s="18">
        <v>25.8</v>
      </c>
      <c r="I117" s="29">
        <v>0</v>
      </c>
      <c r="J117" s="29">
        <f t="shared" si="2"/>
        <v>370904</v>
      </c>
      <c r="K117" s="29">
        <f t="shared" si="3"/>
        <v>25.801555119383991</v>
      </c>
    </row>
    <row r="118" spans="1:11" x14ac:dyDescent="0.25">
      <c r="A118" s="14" t="s">
        <v>35</v>
      </c>
      <c r="B118" s="15" t="s">
        <v>42</v>
      </c>
      <c r="C118" s="16" t="s">
        <v>43</v>
      </c>
      <c r="D118" s="17">
        <v>33950</v>
      </c>
      <c r="E118" s="17">
        <v>370904</v>
      </c>
      <c r="F118" s="17">
        <v>4496</v>
      </c>
      <c r="G118" s="17">
        <v>366408</v>
      </c>
      <c r="H118" s="17">
        <v>1.212173500420594</v>
      </c>
      <c r="I118" s="28">
        <v>0</v>
      </c>
      <c r="J118" s="28">
        <f t="shared" si="2"/>
        <v>370904</v>
      </c>
      <c r="K118" s="28">
        <f t="shared" si="3"/>
        <v>1.212173500420594</v>
      </c>
    </row>
    <row r="119" spans="1:11" x14ac:dyDescent="0.25">
      <c r="A119" s="35" t="s">
        <v>54</v>
      </c>
      <c r="B119" s="36"/>
      <c r="C119" s="36"/>
      <c r="D119" s="18">
        <v>33950</v>
      </c>
      <c r="E119" s="18">
        <v>370904</v>
      </c>
      <c r="F119" s="18">
        <v>4496</v>
      </c>
      <c r="G119" s="18">
        <v>366408</v>
      </c>
      <c r="H119" s="18">
        <v>1.21</v>
      </c>
      <c r="I119" s="29">
        <v>0</v>
      </c>
      <c r="J119" s="29">
        <f t="shared" si="2"/>
        <v>370904</v>
      </c>
      <c r="K119" s="29">
        <f t="shared" si="3"/>
        <v>1.212173500420594</v>
      </c>
    </row>
    <row r="120" spans="1:11" x14ac:dyDescent="0.25">
      <c r="A120" s="14" t="s">
        <v>38</v>
      </c>
      <c r="B120" s="15" t="s">
        <v>11</v>
      </c>
      <c r="C120" s="16" t="s">
        <v>12</v>
      </c>
      <c r="D120" s="17">
        <v>15000</v>
      </c>
      <c r="E120" s="17">
        <v>21500</v>
      </c>
      <c r="F120" s="17">
        <v>11342.06</v>
      </c>
      <c r="G120" s="17">
        <v>10157.94</v>
      </c>
      <c r="H120" s="17">
        <v>52.753767441860468</v>
      </c>
      <c r="I120" s="28">
        <v>0</v>
      </c>
      <c r="J120" s="28">
        <f t="shared" si="2"/>
        <v>21500</v>
      </c>
      <c r="K120" s="28">
        <f t="shared" si="3"/>
        <v>52.753767441860468</v>
      </c>
    </row>
    <row r="121" spans="1:11" x14ac:dyDescent="0.25">
      <c r="A121" s="14" t="s">
        <v>38</v>
      </c>
      <c r="B121" s="15" t="s">
        <v>21</v>
      </c>
      <c r="C121" s="16" t="s">
        <v>22</v>
      </c>
      <c r="D121" s="17">
        <v>5000</v>
      </c>
      <c r="E121" s="17">
        <v>15000</v>
      </c>
      <c r="F121" s="17">
        <v>570</v>
      </c>
      <c r="G121" s="17">
        <v>14430</v>
      </c>
      <c r="H121" s="17">
        <v>3.8</v>
      </c>
      <c r="I121" s="28">
        <v>0</v>
      </c>
      <c r="J121" s="28">
        <f t="shared" si="2"/>
        <v>15000</v>
      </c>
      <c r="K121" s="28">
        <f t="shared" si="3"/>
        <v>3.8</v>
      </c>
    </row>
    <row r="122" spans="1:11" x14ac:dyDescent="0.25">
      <c r="A122" s="14" t="s">
        <v>38</v>
      </c>
      <c r="B122" s="15" t="s">
        <v>23</v>
      </c>
      <c r="C122" s="16" t="s">
        <v>24</v>
      </c>
      <c r="D122" s="17">
        <v>3500000</v>
      </c>
      <c r="E122" s="17">
        <v>3780000</v>
      </c>
      <c r="F122" s="17">
        <v>3174731</v>
      </c>
      <c r="G122" s="17">
        <v>605269</v>
      </c>
      <c r="H122" s="17">
        <v>83.987592592592591</v>
      </c>
      <c r="I122" s="28">
        <v>0</v>
      </c>
      <c r="J122" s="28">
        <f t="shared" si="2"/>
        <v>3780000</v>
      </c>
      <c r="K122" s="28">
        <f t="shared" si="3"/>
        <v>83.987592592592591</v>
      </c>
    </row>
    <row r="123" spans="1:11" x14ac:dyDescent="0.25">
      <c r="A123" s="14" t="s">
        <v>38</v>
      </c>
      <c r="B123" s="15" t="s">
        <v>36</v>
      </c>
      <c r="C123" s="16" t="s">
        <v>37</v>
      </c>
      <c r="D123" s="17">
        <v>1183000</v>
      </c>
      <c r="E123" s="17">
        <v>1277640</v>
      </c>
      <c r="F123" s="17">
        <v>1073067</v>
      </c>
      <c r="G123" s="17">
        <v>204573</v>
      </c>
      <c r="H123" s="17">
        <v>83.988212642058798</v>
      </c>
      <c r="I123" s="28">
        <v>0</v>
      </c>
      <c r="J123" s="28">
        <f t="shared" si="2"/>
        <v>1277640</v>
      </c>
      <c r="K123" s="28">
        <f t="shared" si="3"/>
        <v>83.988212642058784</v>
      </c>
    </row>
    <row r="124" spans="1:11" x14ac:dyDescent="0.25">
      <c r="A124" s="35" t="s">
        <v>41</v>
      </c>
      <c r="B124" s="36"/>
      <c r="C124" s="36"/>
      <c r="D124" s="18">
        <v>4703000</v>
      </c>
      <c r="E124" s="18">
        <v>5094140</v>
      </c>
      <c r="F124" s="18">
        <v>4259710.0599999996</v>
      </c>
      <c r="G124" s="18">
        <v>834429.94</v>
      </c>
      <c r="H124" s="18">
        <v>83.62</v>
      </c>
      <c r="I124" s="29">
        <v>0</v>
      </c>
      <c r="J124" s="29">
        <f t="shared" si="2"/>
        <v>5094140</v>
      </c>
      <c r="K124" s="29">
        <f t="shared" si="3"/>
        <v>83.619807465048069</v>
      </c>
    </row>
    <row r="125" spans="1:11" x14ac:dyDescent="0.25">
      <c r="A125" s="14" t="s">
        <v>38</v>
      </c>
      <c r="B125" s="15" t="s">
        <v>42</v>
      </c>
      <c r="C125" s="16" t="s">
        <v>43</v>
      </c>
      <c r="D125" s="17">
        <v>4703000</v>
      </c>
      <c r="E125" s="17">
        <v>5094140</v>
      </c>
      <c r="F125" s="17">
        <v>4259710.0599999996</v>
      </c>
      <c r="G125" s="17">
        <v>834429.94</v>
      </c>
      <c r="H125" s="17">
        <v>83.619807465048069</v>
      </c>
      <c r="I125" s="28">
        <v>0</v>
      </c>
      <c r="J125" s="28">
        <f t="shared" si="2"/>
        <v>5094140</v>
      </c>
      <c r="K125" s="28">
        <f t="shared" si="3"/>
        <v>83.619807465048069</v>
      </c>
    </row>
    <row r="126" spans="1:11" x14ac:dyDescent="0.25">
      <c r="A126" s="35" t="s">
        <v>54</v>
      </c>
      <c r="B126" s="36"/>
      <c r="C126" s="36"/>
      <c r="D126" s="18">
        <v>4703000</v>
      </c>
      <c r="E126" s="18">
        <v>5094140</v>
      </c>
      <c r="F126" s="18">
        <v>4259710.0599999996</v>
      </c>
      <c r="G126" s="18">
        <v>834429.94</v>
      </c>
      <c r="H126" s="18">
        <v>83.62</v>
      </c>
      <c r="I126" s="29">
        <v>0</v>
      </c>
      <c r="J126" s="29">
        <f t="shared" si="2"/>
        <v>5094140</v>
      </c>
      <c r="K126" s="29">
        <f t="shared" si="3"/>
        <v>83.619807465048069</v>
      </c>
    </row>
    <row r="127" spans="1:11" x14ac:dyDescent="0.25">
      <c r="A127" s="35" t="s">
        <v>62</v>
      </c>
      <c r="B127" s="36"/>
      <c r="C127" s="36"/>
      <c r="D127" s="18">
        <v>5858950</v>
      </c>
      <c r="E127" s="18">
        <v>6587044</v>
      </c>
      <c r="F127" s="18">
        <v>4877884.08</v>
      </c>
      <c r="G127" s="18">
        <v>1709159.92</v>
      </c>
      <c r="H127" s="18">
        <v>74.05</v>
      </c>
      <c r="I127" s="29">
        <f>I100+I109+I117+I124</f>
        <v>20000</v>
      </c>
      <c r="J127" s="29">
        <f>E127+I127</f>
        <v>6607044</v>
      </c>
      <c r="K127" s="29">
        <f>F127/J127*100</f>
        <v>73.828539358902418</v>
      </c>
    </row>
    <row r="128" spans="1:11" x14ac:dyDescent="0.25">
      <c r="A128" s="35" t="s">
        <v>63</v>
      </c>
      <c r="B128" s="36"/>
      <c r="C128" s="36"/>
      <c r="D128" s="18">
        <v>5858950</v>
      </c>
      <c r="E128" s="18">
        <v>6587044</v>
      </c>
      <c r="F128" s="18">
        <v>5024302.0599999996</v>
      </c>
      <c r="G128" s="18">
        <v>1562741.94</v>
      </c>
      <c r="H128" s="18">
        <v>76.28</v>
      </c>
      <c r="I128" s="29">
        <f>I102+I113+I119+I126</f>
        <v>20000</v>
      </c>
      <c r="J128" s="29">
        <f>E128+I128</f>
        <v>6607044</v>
      </c>
      <c r="K128" s="29">
        <f>F128/J128*100</f>
        <v>76.044628429899959</v>
      </c>
    </row>
    <row r="129" spans="1:11" x14ac:dyDescent="0.25">
      <c r="A129" s="32" t="s">
        <v>78</v>
      </c>
      <c r="B129" s="33"/>
      <c r="C129" s="33"/>
      <c r="D129" s="27">
        <f>D62+D89+D127</f>
        <v>34686560</v>
      </c>
      <c r="E129" s="27">
        <f t="shared" ref="E129:J129" si="4">E62+E89+E127</f>
        <v>42301330</v>
      </c>
      <c r="F129" s="27">
        <f t="shared" si="4"/>
        <v>28136188.420000002</v>
      </c>
      <c r="G129" s="27">
        <f t="shared" si="4"/>
        <v>14165141.58</v>
      </c>
      <c r="H129" s="27">
        <f>F129/E129*100</f>
        <v>66.513720537864884</v>
      </c>
      <c r="I129" s="27">
        <f t="shared" si="4"/>
        <v>20000</v>
      </c>
      <c r="J129" s="27">
        <f t="shared" si="4"/>
        <v>42321330</v>
      </c>
      <c r="K129" s="27">
        <f>F129/J129*100</f>
        <v>66.482287820349697</v>
      </c>
    </row>
    <row r="130" spans="1:11" x14ac:dyDescent="0.25">
      <c r="A130" s="34" t="s">
        <v>79</v>
      </c>
      <c r="B130" s="34"/>
      <c r="C130" s="34"/>
      <c r="D130" s="27">
        <f>D63+D90+D128</f>
        <v>34722284</v>
      </c>
      <c r="E130" s="27">
        <f t="shared" ref="E130:J130" si="5">E63+E90+E128</f>
        <v>42337054</v>
      </c>
      <c r="F130" s="27">
        <f t="shared" si="5"/>
        <v>28267939.030000001</v>
      </c>
      <c r="G130" s="27">
        <f t="shared" si="5"/>
        <v>14069114.969999999</v>
      </c>
      <c r="H130" s="27">
        <f>F130/E130*100</f>
        <v>66.768790832730119</v>
      </c>
      <c r="I130" s="27">
        <f t="shared" si="5"/>
        <v>20000</v>
      </c>
      <c r="J130" s="27">
        <f t="shared" si="5"/>
        <v>42357054</v>
      </c>
      <c r="K130" s="27">
        <f>F130/J130*100</f>
        <v>66.737264187447977</v>
      </c>
    </row>
    <row r="131" spans="1:11" x14ac:dyDescent="0.25">
      <c r="D131" s="31"/>
    </row>
    <row r="135" spans="1:11" x14ac:dyDescent="0.25">
      <c r="A135" s="1"/>
      <c r="B135" s="2"/>
      <c r="C135" s="2" t="s">
        <v>68</v>
      </c>
      <c r="D135" s="2"/>
      <c r="E135" s="2"/>
      <c r="F135" s="2"/>
      <c r="G135" s="2"/>
      <c r="H135" s="2"/>
      <c r="I135" s="2"/>
      <c r="J135" s="2"/>
    </row>
    <row r="136" spans="1:11" x14ac:dyDescent="0.25">
      <c r="A136" s="30"/>
      <c r="B136" s="2"/>
      <c r="C136" s="2" t="s">
        <v>69</v>
      </c>
      <c r="D136" s="2"/>
      <c r="E136" s="2"/>
      <c r="F136" s="2"/>
      <c r="G136" s="2"/>
      <c r="H136" s="2"/>
      <c r="I136" s="2"/>
      <c r="J136" s="2"/>
    </row>
    <row r="137" spans="1:11" x14ac:dyDescent="0.25">
      <c r="A137" s="3"/>
      <c r="B137" s="2"/>
      <c r="C137" s="2" t="s">
        <v>70</v>
      </c>
      <c r="D137" s="2"/>
      <c r="E137" s="2"/>
      <c r="F137" s="2"/>
      <c r="G137" s="2"/>
      <c r="H137" s="2"/>
      <c r="I137" s="2"/>
      <c r="J137" s="2"/>
    </row>
    <row r="138" spans="1:1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1" x14ac:dyDescent="0.25">
      <c r="A139" s="2" t="s">
        <v>71</v>
      </c>
      <c r="B139" s="2"/>
      <c r="C139" s="2"/>
      <c r="D139" s="2"/>
      <c r="E139" s="2"/>
      <c r="F139" s="2"/>
      <c r="G139" s="2"/>
      <c r="H139" s="2"/>
      <c r="I139" s="2"/>
      <c r="J139" s="2"/>
    </row>
    <row r="140" spans="1:11" x14ac:dyDescent="0.25">
      <c r="A140" s="2">
        <v>2</v>
      </c>
      <c r="B140" s="2" t="s">
        <v>72</v>
      </c>
      <c r="C140" s="2"/>
      <c r="D140" s="2"/>
      <c r="E140" s="2"/>
      <c r="F140" s="2"/>
      <c r="G140" s="2"/>
      <c r="H140" s="2"/>
      <c r="I140" s="2"/>
      <c r="J140" s="2"/>
    </row>
    <row r="141" spans="1:11" x14ac:dyDescent="0.25">
      <c r="A141" s="2">
        <v>4</v>
      </c>
      <c r="B141" s="2" t="s">
        <v>73</v>
      </c>
      <c r="C141" s="2"/>
      <c r="D141" s="2"/>
      <c r="E141" s="2"/>
      <c r="F141" s="2"/>
      <c r="G141" s="2"/>
      <c r="H141" s="2"/>
      <c r="I141" s="2"/>
      <c r="J141" s="2"/>
    </row>
    <row r="142" spans="1:11" x14ac:dyDescent="0.25">
      <c r="A142" s="2">
        <v>5</v>
      </c>
      <c r="B142" s="2" t="s">
        <v>74</v>
      </c>
      <c r="C142" s="2"/>
      <c r="D142" s="2"/>
      <c r="E142" s="2"/>
      <c r="F142" s="2"/>
      <c r="G142" s="2"/>
      <c r="H142" s="2"/>
      <c r="I142" s="2"/>
      <c r="J142" s="2"/>
    </row>
    <row r="143" spans="1:11" x14ac:dyDescent="0.25">
      <c r="A143" s="2">
        <v>7</v>
      </c>
      <c r="B143" s="2" t="s">
        <v>75</v>
      </c>
      <c r="C143" s="2"/>
      <c r="D143" s="2"/>
      <c r="E143" s="2"/>
      <c r="F143" s="2"/>
      <c r="G143" s="2"/>
      <c r="H143" s="2"/>
      <c r="I143" s="2"/>
      <c r="J143" s="2"/>
    </row>
    <row r="144" spans="1:11" x14ac:dyDescent="0.25">
      <c r="A144" s="2">
        <v>33063</v>
      </c>
      <c r="B144" s="2" t="s">
        <v>76</v>
      </c>
      <c r="C144" s="2"/>
      <c r="D144" s="2"/>
      <c r="E144" s="2"/>
      <c r="F144" s="2"/>
      <c r="G144" s="2"/>
      <c r="H144" s="2"/>
      <c r="I144" s="2"/>
      <c r="J144" s="2"/>
    </row>
    <row r="145" spans="1:10" x14ac:dyDescent="0.25">
      <c r="A145" s="2">
        <v>33353</v>
      </c>
      <c r="B145" s="2" t="s">
        <v>77</v>
      </c>
      <c r="C145" s="2"/>
      <c r="D145" s="2"/>
      <c r="E145" s="2"/>
      <c r="F145" s="2"/>
      <c r="G145" s="2"/>
      <c r="H145" s="2"/>
      <c r="I145" s="2"/>
      <c r="J145" s="2"/>
    </row>
    <row r="146" spans="1:10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</row>
  </sheetData>
  <mergeCells count="36">
    <mergeCell ref="A1:H1"/>
    <mergeCell ref="A2:H2"/>
    <mergeCell ref="A3:H3"/>
    <mergeCell ref="A15:C15"/>
    <mergeCell ref="A59:C59"/>
    <mergeCell ref="A17:C17"/>
    <mergeCell ref="A60:C60"/>
    <mergeCell ref="A63:C63"/>
    <mergeCell ref="A62:C62"/>
    <mergeCell ref="A24:C24"/>
    <mergeCell ref="A32:C32"/>
    <mergeCell ref="A37:C37"/>
    <mergeCell ref="A46:C46"/>
    <mergeCell ref="A57:C57"/>
    <mergeCell ref="A30:C30"/>
    <mergeCell ref="A34:C34"/>
    <mergeCell ref="A39:C39"/>
    <mergeCell ref="A48:C48"/>
    <mergeCell ref="A88:C88"/>
    <mergeCell ref="A89:C89"/>
    <mergeCell ref="A90:C90"/>
    <mergeCell ref="A72:C72"/>
    <mergeCell ref="A74:C74"/>
    <mergeCell ref="A79:C79"/>
    <mergeCell ref="A81:C81"/>
    <mergeCell ref="A86:C86"/>
    <mergeCell ref="A100:C100"/>
    <mergeCell ref="A102:C102"/>
    <mergeCell ref="A109:C109"/>
    <mergeCell ref="A113:C113"/>
    <mergeCell ref="A117:C117"/>
    <mergeCell ref="A119:C119"/>
    <mergeCell ref="A124:C124"/>
    <mergeCell ref="A126:C126"/>
    <mergeCell ref="A127:C127"/>
    <mergeCell ref="A128:C128"/>
  </mergeCells>
  <pageMargins left="0.7" right="0.7" top="0.75" bottom="0.75" header="0.3" footer="0.3"/>
  <pageSetup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Štáblová Zdeňka</dc:creator>
  <cp:lastModifiedBy>Hlávková Andrea</cp:lastModifiedBy>
  <dcterms:created xsi:type="dcterms:W3CDTF">2021-10-18T07:41:19Z</dcterms:created>
  <dcterms:modified xsi:type="dcterms:W3CDTF">2021-10-18T13:57:38Z</dcterms:modified>
</cp:coreProperties>
</file>