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19815" windowHeight="730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E184" i="1" l="1"/>
  <c r="F184" i="1"/>
  <c r="H184" i="1" s="1"/>
  <c r="G184" i="1"/>
  <c r="E183" i="1"/>
  <c r="F183" i="1"/>
  <c r="H183" i="1" s="1"/>
  <c r="G183" i="1"/>
  <c r="D184" i="1"/>
  <c r="D183" i="1"/>
  <c r="I178" i="1"/>
  <c r="I159" i="1"/>
  <c r="I147" i="1"/>
  <c r="I152" i="1"/>
  <c r="I182" i="1" s="1"/>
  <c r="I128" i="1"/>
  <c r="H149" i="1"/>
  <c r="G149" i="1"/>
  <c r="G148" i="1"/>
  <c r="H142" i="1"/>
  <c r="G142" i="1"/>
  <c r="G141" i="1"/>
  <c r="I48" i="1"/>
  <c r="I124" i="1" l="1"/>
  <c r="I105" i="1"/>
  <c r="I98" i="1"/>
  <c r="I75" i="1"/>
  <c r="I30" i="1" l="1"/>
  <c r="I36" i="1"/>
  <c r="I81" i="1" s="1"/>
  <c r="I184" i="1" s="1"/>
  <c r="H32" i="1"/>
  <c r="G32" i="1"/>
  <c r="H31" i="1"/>
  <c r="H25" i="1" l="1"/>
  <c r="H24" i="1"/>
  <c r="G24" i="1"/>
  <c r="I138" i="1"/>
  <c r="I181" i="1" s="1"/>
  <c r="I91" i="1"/>
  <c r="I127" i="1" s="1"/>
  <c r="I16" i="1"/>
  <c r="I80" i="1" s="1"/>
  <c r="I183" i="1" s="1"/>
</calcChain>
</file>

<file path=xl/comments1.xml><?xml version="1.0" encoding="utf-8"?>
<comments xmlns="http://schemas.openxmlformats.org/spreadsheetml/2006/main">
  <authors>
    <author>Hlavková Andrea</author>
  </authors>
  <commentList>
    <comment ref="I11" authorId="0">
      <text>
        <r>
          <rPr>
            <b/>
            <sz val="9"/>
            <color indexed="81"/>
            <rFont val="Tahoma"/>
            <charset val="1"/>
          </rPr>
          <t>Hlávková Andrea:</t>
        </r>
        <r>
          <rPr>
            <sz val="9"/>
            <color indexed="81"/>
            <rFont val="Tahoma"/>
            <charset val="1"/>
          </rPr>
          <t xml:space="preserve">
požadovaná hodnota 350 tis.Kč - sníženo na doporučení FV</t>
        </r>
      </text>
    </comment>
  </commentList>
</comments>
</file>

<file path=xl/sharedStrings.xml><?xml version="1.0" encoding="utf-8"?>
<sst xmlns="http://schemas.openxmlformats.org/spreadsheetml/2006/main" count="462" uniqueCount="88">
  <si>
    <t>60336293 Základní  škola a Mateřská škola Štramberk</t>
  </si>
  <si>
    <t>NZUZ</t>
  </si>
  <si>
    <t>SU</t>
  </si>
  <si>
    <t>Popis</t>
  </si>
  <si>
    <t>SP</t>
  </si>
  <si>
    <t>UP</t>
  </si>
  <si>
    <t>Skutečnost</t>
  </si>
  <si>
    <t>UP - skutečnost</t>
  </si>
  <si>
    <t>Skut./UP (%)</t>
  </si>
  <si>
    <t>501</t>
  </si>
  <si>
    <t>Spotřeba materiálu</t>
  </si>
  <si>
    <t>000000002</t>
  </si>
  <si>
    <t>502</t>
  </si>
  <si>
    <t>Spotřeba energie</t>
  </si>
  <si>
    <t>511</t>
  </si>
  <si>
    <t>Opravy a udržování</t>
  </si>
  <si>
    <t>512</t>
  </si>
  <si>
    <t>Cestovné</t>
  </si>
  <si>
    <t>513</t>
  </si>
  <si>
    <t>Náklady na reprezentaci</t>
  </si>
  <si>
    <t>518</t>
  </si>
  <si>
    <t>Ostatní služby</t>
  </si>
  <si>
    <t>521</t>
  </si>
  <si>
    <t>Mzdové náklady</t>
  </si>
  <si>
    <t>551</t>
  </si>
  <si>
    <t>Odpisy dlouhodobého majetku</t>
  </si>
  <si>
    <t>558</t>
  </si>
  <si>
    <t>Náklady z drobného dlouhodobého majetku</t>
  </si>
  <si>
    <t>569</t>
  </si>
  <si>
    <t>Ostatní finanční náklady</t>
  </si>
  <si>
    <t>000000003</t>
  </si>
  <si>
    <t>000000004</t>
  </si>
  <si>
    <t>000000007</t>
  </si>
  <si>
    <t>000033063</t>
  </si>
  <si>
    <t>524</t>
  </si>
  <si>
    <t>Zákonné sociální pojištění</t>
  </si>
  <si>
    <t>527</t>
  </si>
  <si>
    <t>Zákonné sociální náklady</t>
  </si>
  <si>
    <t>000033070</t>
  </si>
  <si>
    <t>000033076</t>
  </si>
  <si>
    <t>000033077</t>
  </si>
  <si>
    <t>000033353</t>
  </si>
  <si>
    <t>525</t>
  </si>
  <si>
    <t>Jiné sociální pojištění</t>
  </si>
  <si>
    <t>Náklady celkem</t>
  </si>
  <si>
    <t>602</t>
  </si>
  <si>
    <t>Výnosy z prodeje služeb</t>
  </si>
  <si>
    <t>672</t>
  </si>
  <si>
    <t>Výnosy vybraných místních vládních institucí z transferů</t>
  </si>
  <si>
    <t>649</t>
  </si>
  <si>
    <t>Ostatní  výnosy z činnosti</t>
  </si>
  <si>
    <t>609</t>
  </si>
  <si>
    <t>Jiné výnosy z vlastních výkonů</t>
  </si>
  <si>
    <t>662</t>
  </si>
  <si>
    <t>Úroky</t>
  </si>
  <si>
    <t>000000403</t>
  </si>
  <si>
    <t>NZUZ 000000403 Rozpuštění investčního transféru</t>
  </si>
  <si>
    <t>Výnosy celkem</t>
  </si>
  <si>
    <t>000033074</t>
  </si>
  <si>
    <t>Návrh 2020</t>
  </si>
  <si>
    <t>Náklady celem</t>
  </si>
  <si>
    <t>Potraviny</t>
  </si>
  <si>
    <t>Náklady celkem ZŠ</t>
  </si>
  <si>
    <t>Výnosy celkem ZŠ</t>
  </si>
  <si>
    <t>Náklady celkem MŠZ</t>
  </si>
  <si>
    <t>Výnosy celkem MŠZ</t>
  </si>
  <si>
    <t>Náklady celkem MŠB</t>
  </si>
  <si>
    <t>Výnosy celkem MŠB</t>
  </si>
  <si>
    <t xml:space="preserve">Stravné </t>
  </si>
  <si>
    <t>Náklady celkem za ZŠ a MŠ Štramberk</t>
  </si>
  <si>
    <t>Výnosy celkem za ZŠ a MŠ Štramberk</t>
  </si>
  <si>
    <t>Dokončení výměny osvětlení na chodbách a schodišti za LED osvětlení,malování 2. poschodí 120 tis</t>
  </si>
  <si>
    <t>Výročí 110 školy</t>
  </si>
  <si>
    <t>Pronájem serveru 32000,zprac mezd 66000,plavání 33170,kopírování 15000,výročí 110 školy(zhotovení brožurek)</t>
  </si>
  <si>
    <t>PLNĚNÍ PLÁNU K 29.11.2019 - Návrh plánu  2020 - ZŠ a MŠ  Štramberk</t>
  </si>
  <si>
    <t>Základní škola</t>
  </si>
  <si>
    <t>Mateřská škola Zauličí</t>
  </si>
  <si>
    <t>Mateřská škola Bařiny</t>
  </si>
  <si>
    <t>Zdroje:</t>
  </si>
  <si>
    <t>zřizovatel - Město Štramberk</t>
  </si>
  <si>
    <t>sponzorský dar Innogy Gas Storage</t>
  </si>
  <si>
    <t>vlastní zdroje (ze školného a stravného)</t>
  </si>
  <si>
    <t>účelový příspěvek MěÚ</t>
  </si>
  <si>
    <t>dotace MŠMT - Šablony pro ZŠ a MŠ II</t>
  </si>
  <si>
    <t>Rozvojový program - Podpora výuky plavání v základních školách v roce 2019</t>
  </si>
  <si>
    <t>RP- Finanční zajištění překrývání přímé ped.činnosti učitelů se zohledněním provozu mateřských škol (I.etapa)</t>
  </si>
  <si>
    <t>Rozvojový program - Částečné vyrovnání mezikrajových rozdílů v odměňování PP v roce 2019</t>
  </si>
  <si>
    <t>Ministerstvo školství prostřednictvím Krajského úřadu MSK - přímé náklady na vzdělávání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</si>
</sst>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sz val="8"/>
      <color indexed="8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12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horizontal="left" vertical="top"/>
    </xf>
    <xf numFmtId="0" fontId="0" fillId="0" borderId="0" xfId="0"/>
    <xf numFmtId="0" fontId="6" fillId="0" borderId="0" xfId="0" applyFont="1"/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/>
    </xf>
    <xf numFmtId="4" fontId="2" fillId="4" borderId="1" xfId="0" applyNumberFormat="1" applyFont="1" applyFill="1" applyBorder="1" applyAlignment="1">
      <alignment horizontal="right" vertical="top"/>
    </xf>
    <xf numFmtId="4" fontId="6" fillId="4" borderId="1" xfId="0" applyNumberFormat="1" applyFont="1" applyFill="1" applyBorder="1" applyAlignment="1">
      <alignment horizontal="right" vertical="top"/>
    </xf>
    <xf numFmtId="0" fontId="6" fillId="4" borderId="1" xfId="0" applyFont="1" applyFill="1" applyBorder="1" applyAlignment="1">
      <alignment horizontal="left" vertical="top"/>
    </xf>
    <xf numFmtId="4" fontId="2" fillId="5" borderId="1" xfId="0" applyNumberFormat="1" applyFont="1" applyFill="1" applyBorder="1" applyAlignment="1">
      <alignment horizontal="right" vertical="top"/>
    </xf>
    <xf numFmtId="4" fontId="6" fillId="5" borderId="1" xfId="0" applyNumberFormat="1" applyFont="1" applyFill="1" applyBorder="1" applyAlignment="1">
      <alignment horizontal="right" vertical="top"/>
    </xf>
    <xf numFmtId="4" fontId="2" fillId="6" borderId="1" xfId="0" applyNumberFormat="1" applyFont="1" applyFill="1" applyBorder="1" applyAlignment="1">
      <alignment horizontal="right" vertical="top"/>
    </xf>
    <xf numFmtId="4" fontId="6" fillId="6" borderId="1" xfId="0" applyNumberFormat="1" applyFont="1" applyFill="1" applyBorder="1" applyAlignment="1">
      <alignment horizontal="right" vertical="top"/>
    </xf>
    <xf numFmtId="4" fontId="6" fillId="6" borderId="1" xfId="0" applyNumberFormat="1" applyFont="1" applyFill="1" applyBorder="1"/>
    <xf numFmtId="0" fontId="2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left" vertical="top"/>
    </xf>
    <xf numFmtId="4" fontId="2" fillId="7" borderId="1" xfId="0" applyNumberFormat="1" applyFont="1" applyFill="1" applyBorder="1" applyAlignment="1">
      <alignment horizontal="right" vertical="top"/>
    </xf>
    <xf numFmtId="4" fontId="6" fillId="7" borderId="1" xfId="0" applyNumberFormat="1" applyFont="1" applyFill="1" applyBorder="1" applyAlignment="1">
      <alignment horizontal="right" vertical="top"/>
    </xf>
    <xf numFmtId="4" fontId="2" fillId="3" borderId="1" xfId="0" applyNumberFormat="1" applyFont="1" applyFill="1" applyBorder="1" applyAlignment="1">
      <alignment horizontal="right" vertical="top"/>
    </xf>
    <xf numFmtId="4" fontId="6" fillId="3" borderId="1" xfId="0" applyNumberFormat="1" applyFont="1" applyFill="1" applyBorder="1" applyAlignment="1">
      <alignment horizontal="right" vertical="top"/>
    </xf>
    <xf numFmtId="4" fontId="6" fillId="3" borderId="1" xfId="0" applyNumberFormat="1" applyFont="1" applyFill="1" applyBorder="1" applyAlignment="1">
      <alignment vertical="top"/>
    </xf>
    <xf numFmtId="0" fontId="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left" vertical="top"/>
    </xf>
    <xf numFmtId="4" fontId="2" fillId="8" borderId="1" xfId="0" applyNumberFormat="1" applyFont="1" applyFill="1" applyBorder="1" applyAlignment="1">
      <alignment horizontal="right" vertical="top"/>
    </xf>
    <xf numFmtId="4" fontId="6" fillId="8" borderId="1" xfId="0" applyNumberFormat="1" applyFont="1" applyFill="1" applyBorder="1" applyAlignment="1">
      <alignment horizontal="right" vertical="top"/>
    </xf>
    <xf numFmtId="0" fontId="6" fillId="3" borderId="1" xfId="0" applyFont="1" applyFill="1" applyBorder="1" applyAlignment="1">
      <alignment vertical="top"/>
    </xf>
    <xf numFmtId="0" fontId="7" fillId="0" borderId="0" xfId="0" applyFont="1"/>
    <xf numFmtId="0" fontId="0" fillId="0" borderId="0" xfId="0"/>
    <xf numFmtId="0" fontId="0" fillId="6" borderId="0" xfId="0" applyFill="1"/>
    <xf numFmtId="0" fontId="0" fillId="9" borderId="0" xfId="0" applyFill="1"/>
    <xf numFmtId="0" fontId="0" fillId="8" borderId="0" xfId="0" applyFill="1"/>
    <xf numFmtId="0" fontId="0" fillId="2" borderId="0" xfId="0" applyFill="1"/>
    <xf numFmtId="0" fontId="6" fillId="3" borderId="1" xfId="0" applyFont="1" applyFill="1" applyBorder="1" applyAlignment="1">
      <alignment horizontal="left" vertical="top" wrapText="1"/>
    </xf>
    <xf numFmtId="0" fontId="0" fillId="3" borderId="1" xfId="0" applyFill="1" applyBorder="1"/>
    <xf numFmtId="0" fontId="1" fillId="0" borderId="0" xfId="0" applyFont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horizontal="right" vertical="top" wrapText="1"/>
    </xf>
    <xf numFmtId="0" fontId="5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0" fontId="6" fillId="6" borderId="1" xfId="0" applyFont="1" applyFill="1" applyBorder="1" applyAlignment="1">
      <alignment horizontal="left" vertical="top" wrapText="1"/>
    </xf>
    <xf numFmtId="0" fontId="0" fillId="6" borderId="1" xfId="0" applyFill="1" applyBorder="1"/>
    <xf numFmtId="0" fontId="3" fillId="0" borderId="0" xfId="0" applyFont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0" fillId="4" borderId="1" xfId="0" applyFill="1" applyBorder="1"/>
    <xf numFmtId="0" fontId="2" fillId="4" borderId="1" xfId="0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horizontal="left" vertical="top" wrapText="1"/>
    </xf>
    <xf numFmtId="0" fontId="0" fillId="8" borderId="1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01"/>
  <sheetViews>
    <sheetView tabSelected="1" workbookViewId="0">
      <selection activeCell="L21" sqref="L21"/>
    </sheetView>
  </sheetViews>
  <sheetFormatPr defaultRowHeight="15" x14ac:dyDescent="0.25"/>
  <cols>
    <col min="1" max="1" width="8.85546875" customWidth="1"/>
    <col min="2" max="2" width="4" customWidth="1"/>
    <col min="3" max="3" width="20.85546875" customWidth="1"/>
    <col min="4" max="4" width="10.85546875" customWidth="1"/>
    <col min="5" max="6" width="10.7109375" customWidth="1"/>
    <col min="7" max="7" width="10" customWidth="1"/>
    <col min="8" max="8" width="5.5703125" customWidth="1"/>
    <col min="9" max="9" width="12.85546875" customWidth="1"/>
  </cols>
  <sheetData>
    <row r="1" spans="1:18" x14ac:dyDescent="0.25">
      <c r="A1" s="39" t="s">
        <v>0</v>
      </c>
      <c r="B1" s="40"/>
      <c r="C1" s="40"/>
      <c r="D1" s="40"/>
      <c r="E1" s="40"/>
      <c r="F1" s="40"/>
      <c r="G1" s="41"/>
      <c r="H1" s="40"/>
    </row>
    <row r="2" spans="1:18" x14ac:dyDescent="0.25">
      <c r="A2" s="39"/>
      <c r="B2" s="40"/>
      <c r="C2" s="40"/>
      <c r="D2" s="40"/>
      <c r="E2" s="40"/>
      <c r="F2" s="40"/>
      <c r="G2" s="41"/>
      <c r="H2" s="40"/>
    </row>
    <row r="3" spans="1:18" x14ac:dyDescent="0.25">
      <c r="A3" s="42" t="s">
        <v>74</v>
      </c>
      <c r="B3" s="43"/>
      <c r="C3" s="43"/>
      <c r="D3" s="43"/>
      <c r="E3" s="43"/>
      <c r="F3" s="43"/>
      <c r="G3" s="43"/>
      <c r="H3" s="43"/>
    </row>
    <row r="4" spans="1:18" x14ac:dyDescent="0.25">
      <c r="A4" s="1"/>
      <c r="B4" s="46"/>
      <c r="C4" s="40"/>
      <c r="D4" s="40"/>
      <c r="E4" s="40"/>
      <c r="F4" s="40"/>
      <c r="G4" s="40"/>
      <c r="H4" s="40"/>
    </row>
    <row r="5" spans="1:18" ht="33.75" x14ac:dyDescent="0.25">
      <c r="A5" s="4" t="s">
        <v>1</v>
      </c>
      <c r="B5" s="4" t="s">
        <v>2</v>
      </c>
      <c r="C5" s="4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59</v>
      </c>
    </row>
    <row r="6" spans="1:18" ht="15" customHeight="1" x14ac:dyDescent="0.25">
      <c r="A6" s="6" t="s">
        <v>11</v>
      </c>
      <c r="B6" s="6" t="s">
        <v>9</v>
      </c>
      <c r="C6" s="7" t="s">
        <v>10</v>
      </c>
      <c r="D6" s="8">
        <v>214000</v>
      </c>
      <c r="E6" s="8">
        <v>225735</v>
      </c>
      <c r="F6" s="8">
        <v>217145.83</v>
      </c>
      <c r="G6" s="8">
        <v>8589.17</v>
      </c>
      <c r="H6" s="8">
        <v>96.195020710124709</v>
      </c>
      <c r="I6" s="8">
        <v>225000</v>
      </c>
    </row>
    <row r="7" spans="1:18" ht="15" customHeight="1" x14ac:dyDescent="0.25">
      <c r="A7" s="6" t="s">
        <v>11</v>
      </c>
      <c r="B7" s="6" t="s">
        <v>12</v>
      </c>
      <c r="C7" s="7" t="s">
        <v>13</v>
      </c>
      <c r="D7" s="8">
        <v>1092000</v>
      </c>
      <c r="E7" s="8">
        <v>1092000</v>
      </c>
      <c r="F7" s="8">
        <v>875325.3</v>
      </c>
      <c r="G7" s="8">
        <v>216674.7</v>
      </c>
      <c r="H7" s="8">
        <v>80.1579945054945</v>
      </c>
      <c r="I7" s="8">
        <v>1092000</v>
      </c>
    </row>
    <row r="8" spans="1:18" x14ac:dyDescent="0.25">
      <c r="A8" s="6" t="s">
        <v>11</v>
      </c>
      <c r="B8" s="6" t="s">
        <v>14</v>
      </c>
      <c r="C8" s="7" t="s">
        <v>15</v>
      </c>
      <c r="D8" s="8">
        <v>435000</v>
      </c>
      <c r="E8" s="8">
        <v>420000</v>
      </c>
      <c r="F8" s="8">
        <v>224955.54</v>
      </c>
      <c r="G8" s="8">
        <v>195044.46</v>
      </c>
      <c r="H8" s="8">
        <v>53.560842857142859</v>
      </c>
      <c r="I8" s="8">
        <v>430000</v>
      </c>
      <c r="J8" s="31" t="s">
        <v>71</v>
      </c>
      <c r="K8" s="31"/>
      <c r="L8" s="31"/>
      <c r="M8" s="31"/>
      <c r="N8" s="31"/>
      <c r="O8" s="31"/>
      <c r="P8" s="31"/>
      <c r="Q8" s="31"/>
    </row>
    <row r="9" spans="1:18" x14ac:dyDescent="0.25">
      <c r="A9" s="6" t="s">
        <v>11</v>
      </c>
      <c r="B9" s="6" t="s">
        <v>16</v>
      </c>
      <c r="C9" s="7" t="s">
        <v>17</v>
      </c>
      <c r="D9" s="8">
        <v>20000</v>
      </c>
      <c r="E9" s="8">
        <v>24500</v>
      </c>
      <c r="F9" s="8">
        <v>24313</v>
      </c>
      <c r="G9" s="8">
        <v>187</v>
      </c>
      <c r="H9" s="8">
        <v>99.236734693877551</v>
      </c>
      <c r="I9" s="8">
        <v>25000</v>
      </c>
    </row>
    <row r="10" spans="1:18" ht="15" customHeight="1" x14ac:dyDescent="0.25">
      <c r="A10" s="6" t="s">
        <v>11</v>
      </c>
      <c r="B10" s="6" t="s">
        <v>18</v>
      </c>
      <c r="C10" s="7" t="s">
        <v>19</v>
      </c>
      <c r="D10" s="8">
        <v>8000</v>
      </c>
      <c r="E10" s="8">
        <v>8000</v>
      </c>
      <c r="F10" s="8">
        <v>2449</v>
      </c>
      <c r="G10" s="8">
        <v>5551</v>
      </c>
      <c r="H10" s="8">
        <v>30.612500000000001</v>
      </c>
      <c r="I10" s="8">
        <v>18000</v>
      </c>
      <c r="J10" s="31" t="s">
        <v>72</v>
      </c>
      <c r="K10" s="2"/>
    </row>
    <row r="11" spans="1:18" ht="15" customHeight="1" x14ac:dyDescent="0.25">
      <c r="A11" s="6" t="s">
        <v>11</v>
      </c>
      <c r="B11" s="6" t="s">
        <v>20</v>
      </c>
      <c r="C11" s="7" t="s">
        <v>21</v>
      </c>
      <c r="D11" s="8">
        <v>282000</v>
      </c>
      <c r="E11" s="8">
        <v>323126</v>
      </c>
      <c r="F11" s="8">
        <v>278560.11</v>
      </c>
      <c r="G11" s="8">
        <v>44565.89</v>
      </c>
      <c r="H11" s="8">
        <v>86.207891039408779</v>
      </c>
      <c r="I11" s="8">
        <v>298000</v>
      </c>
      <c r="J11" s="31" t="s">
        <v>73</v>
      </c>
      <c r="K11" s="31"/>
      <c r="L11" s="31"/>
      <c r="M11" s="31"/>
      <c r="N11" s="31"/>
      <c r="O11" s="31"/>
      <c r="P11" s="31"/>
      <c r="Q11" s="31"/>
      <c r="R11" s="31"/>
    </row>
    <row r="12" spans="1:18" ht="15" customHeight="1" x14ac:dyDescent="0.25">
      <c r="A12" s="6" t="s">
        <v>11</v>
      </c>
      <c r="B12" s="6" t="s">
        <v>22</v>
      </c>
      <c r="C12" s="7" t="s">
        <v>23</v>
      </c>
      <c r="D12" s="8">
        <v>21600</v>
      </c>
      <c r="E12" s="8">
        <v>21600</v>
      </c>
      <c r="F12" s="8">
        <v>14400</v>
      </c>
      <c r="G12" s="8">
        <v>7200</v>
      </c>
      <c r="H12" s="8">
        <v>66.666666666666671</v>
      </c>
      <c r="I12" s="8">
        <v>21600</v>
      </c>
    </row>
    <row r="13" spans="1:18" ht="15" customHeight="1" x14ac:dyDescent="0.25">
      <c r="A13" s="6" t="s">
        <v>11</v>
      </c>
      <c r="B13" s="6" t="s">
        <v>24</v>
      </c>
      <c r="C13" s="7" t="s">
        <v>25</v>
      </c>
      <c r="D13" s="8">
        <v>97132</v>
      </c>
      <c r="E13" s="8">
        <v>97132</v>
      </c>
      <c r="F13" s="8">
        <v>80990</v>
      </c>
      <c r="G13" s="8">
        <v>16142</v>
      </c>
      <c r="H13" s="8">
        <v>83.381377918708566</v>
      </c>
      <c r="I13" s="8">
        <v>82711</v>
      </c>
    </row>
    <row r="14" spans="1:18" ht="15" customHeight="1" x14ac:dyDescent="0.25">
      <c r="A14" s="6" t="s">
        <v>11</v>
      </c>
      <c r="B14" s="6" t="s">
        <v>26</v>
      </c>
      <c r="C14" s="7" t="s">
        <v>27</v>
      </c>
      <c r="D14" s="8">
        <v>75000</v>
      </c>
      <c r="E14" s="8">
        <v>41843</v>
      </c>
      <c r="F14" s="8">
        <v>36246</v>
      </c>
      <c r="G14" s="8">
        <v>5597</v>
      </c>
      <c r="H14" s="8">
        <v>86.623808044356281</v>
      </c>
      <c r="I14" s="8">
        <v>77357</v>
      </c>
    </row>
    <row r="15" spans="1:18" ht="15" customHeight="1" x14ac:dyDescent="0.25">
      <c r="A15" s="6" t="s">
        <v>11</v>
      </c>
      <c r="B15" s="6" t="s">
        <v>28</v>
      </c>
      <c r="C15" s="7" t="s">
        <v>29</v>
      </c>
      <c r="D15" s="8">
        <v>48268</v>
      </c>
      <c r="E15" s="8">
        <v>39064</v>
      </c>
      <c r="F15" s="8">
        <v>39064</v>
      </c>
      <c r="G15" s="8">
        <v>0</v>
      </c>
      <c r="H15" s="8">
        <v>100</v>
      </c>
      <c r="I15" s="8">
        <v>23332</v>
      </c>
    </row>
    <row r="16" spans="1:18" ht="15" customHeight="1" x14ac:dyDescent="0.25">
      <c r="A16" s="44" t="s">
        <v>60</v>
      </c>
      <c r="B16" s="45"/>
      <c r="C16" s="45"/>
      <c r="D16" s="13">
        <v>2293000</v>
      </c>
      <c r="E16" s="13">
        <v>2293000</v>
      </c>
      <c r="F16" s="13">
        <v>1793448.78</v>
      </c>
      <c r="G16" s="13">
        <v>499551.22</v>
      </c>
      <c r="H16" s="13">
        <v>78.209999999999994</v>
      </c>
      <c r="I16" s="14">
        <f>SUM(I6:I15)</f>
        <v>2293000</v>
      </c>
    </row>
    <row r="17" spans="1:9" ht="15" customHeight="1" x14ac:dyDescent="0.25">
      <c r="A17" s="6" t="s">
        <v>11</v>
      </c>
      <c r="B17" s="6" t="s">
        <v>47</v>
      </c>
      <c r="C17" s="7" t="s">
        <v>48</v>
      </c>
      <c r="D17" s="8">
        <v>2368000</v>
      </c>
      <c r="E17" s="8">
        <v>2368000</v>
      </c>
      <c r="F17" s="8">
        <v>2101924</v>
      </c>
      <c r="G17" s="8">
        <v>266076</v>
      </c>
      <c r="H17" s="8">
        <v>88.763682432432432</v>
      </c>
      <c r="I17" s="9">
        <v>2293000</v>
      </c>
    </row>
    <row r="18" spans="1:9" ht="15" customHeight="1" x14ac:dyDescent="0.25">
      <c r="A18" s="44" t="s">
        <v>57</v>
      </c>
      <c r="B18" s="45"/>
      <c r="C18" s="45"/>
      <c r="D18" s="13">
        <v>2368000</v>
      </c>
      <c r="E18" s="13">
        <v>2368000</v>
      </c>
      <c r="F18" s="13">
        <v>2101924</v>
      </c>
      <c r="G18" s="13">
        <v>266076</v>
      </c>
      <c r="H18" s="13">
        <v>88.76</v>
      </c>
      <c r="I18" s="14">
        <v>2293000</v>
      </c>
    </row>
    <row r="19" spans="1:9" ht="15" customHeight="1" x14ac:dyDescent="0.25">
      <c r="A19" s="6" t="s">
        <v>30</v>
      </c>
      <c r="B19" s="6" t="s">
        <v>9</v>
      </c>
      <c r="C19" s="7" t="s">
        <v>10</v>
      </c>
      <c r="D19" s="8">
        <v>0</v>
      </c>
      <c r="E19" s="8">
        <v>11812</v>
      </c>
      <c r="F19" s="8">
        <v>3235</v>
      </c>
      <c r="G19" s="8">
        <v>8577</v>
      </c>
      <c r="H19" s="8">
        <v>27.387402641381644</v>
      </c>
      <c r="I19" s="9">
        <v>0</v>
      </c>
    </row>
    <row r="20" spans="1:9" ht="15" customHeight="1" x14ac:dyDescent="0.25">
      <c r="A20" s="6" t="s">
        <v>30</v>
      </c>
      <c r="B20" s="6" t="s">
        <v>26</v>
      </c>
      <c r="C20" s="7" t="s">
        <v>27</v>
      </c>
      <c r="D20" s="8">
        <v>0</v>
      </c>
      <c r="E20" s="8">
        <v>58188</v>
      </c>
      <c r="F20" s="8">
        <v>58188</v>
      </c>
      <c r="G20" s="8">
        <v>0</v>
      </c>
      <c r="H20" s="8">
        <v>100</v>
      </c>
      <c r="I20" s="9">
        <v>0</v>
      </c>
    </row>
    <row r="21" spans="1:9" ht="15" customHeight="1" x14ac:dyDescent="0.25">
      <c r="A21" s="44" t="s">
        <v>60</v>
      </c>
      <c r="B21" s="45"/>
      <c r="C21" s="45"/>
      <c r="D21" s="13">
        <v>0</v>
      </c>
      <c r="E21" s="13">
        <v>70000</v>
      </c>
      <c r="F21" s="13">
        <v>61423</v>
      </c>
      <c r="G21" s="13">
        <v>8577</v>
      </c>
      <c r="H21" s="13">
        <v>87.75</v>
      </c>
      <c r="I21" s="14">
        <v>0</v>
      </c>
    </row>
    <row r="22" spans="1:9" ht="15" customHeight="1" x14ac:dyDescent="0.25">
      <c r="A22" s="6" t="s">
        <v>30</v>
      </c>
      <c r="B22" s="6" t="s">
        <v>49</v>
      </c>
      <c r="C22" s="7" t="s">
        <v>50</v>
      </c>
      <c r="D22" s="8">
        <v>0</v>
      </c>
      <c r="E22" s="8">
        <v>70000</v>
      </c>
      <c r="F22" s="8">
        <v>70000</v>
      </c>
      <c r="G22" s="8">
        <v>0</v>
      </c>
      <c r="H22" s="8">
        <v>100</v>
      </c>
      <c r="I22" s="9">
        <v>0</v>
      </c>
    </row>
    <row r="23" spans="1:9" ht="15" customHeight="1" x14ac:dyDescent="0.25">
      <c r="A23" s="44" t="s">
        <v>57</v>
      </c>
      <c r="B23" s="45"/>
      <c r="C23" s="45"/>
      <c r="D23" s="13">
        <v>0</v>
      </c>
      <c r="E23" s="13">
        <v>70000</v>
      </c>
      <c r="F23" s="13">
        <v>70000</v>
      </c>
      <c r="G23" s="13">
        <v>0</v>
      </c>
      <c r="H23" s="13">
        <v>100</v>
      </c>
      <c r="I23" s="14">
        <v>0</v>
      </c>
    </row>
    <row r="24" spans="1:9" ht="15" customHeight="1" x14ac:dyDescent="0.25">
      <c r="A24" s="6" t="s">
        <v>31</v>
      </c>
      <c r="B24" s="6" t="s">
        <v>9</v>
      </c>
      <c r="C24" s="10" t="s">
        <v>61</v>
      </c>
      <c r="D24" s="8">
        <v>1310000</v>
      </c>
      <c r="E24" s="8">
        <v>1310000</v>
      </c>
      <c r="F24" s="8">
        <v>1114518.44</v>
      </c>
      <c r="G24" s="8">
        <f>E24-F24</f>
        <v>195481.56000000006</v>
      </c>
      <c r="H24" s="8">
        <f>F24/E24*100</f>
        <v>85.077743511450379</v>
      </c>
      <c r="I24" s="9">
        <v>1370000</v>
      </c>
    </row>
    <row r="25" spans="1:9" ht="15" customHeight="1" x14ac:dyDescent="0.25">
      <c r="A25" s="6" t="s">
        <v>31</v>
      </c>
      <c r="B25" s="6" t="s">
        <v>9</v>
      </c>
      <c r="C25" s="7" t="s">
        <v>10</v>
      </c>
      <c r="D25" s="8">
        <v>26000</v>
      </c>
      <c r="E25" s="8">
        <v>29596.32</v>
      </c>
      <c r="F25" s="8">
        <v>29508.94</v>
      </c>
      <c r="G25" s="8">
        <v>87.38</v>
      </c>
      <c r="H25" s="8">
        <f>F25/E25*100</f>
        <v>99.704760591857365</v>
      </c>
      <c r="I25" s="9">
        <v>33500</v>
      </c>
    </row>
    <row r="26" spans="1:9" ht="15" customHeight="1" x14ac:dyDescent="0.25">
      <c r="A26" s="6" t="s">
        <v>31</v>
      </c>
      <c r="B26" s="6" t="s">
        <v>16</v>
      </c>
      <c r="C26" s="7" t="s">
        <v>17</v>
      </c>
      <c r="D26" s="8">
        <v>14000</v>
      </c>
      <c r="E26" s="8">
        <v>16341</v>
      </c>
      <c r="F26" s="8">
        <v>16569</v>
      </c>
      <c r="G26" s="8">
        <v>-228</v>
      </c>
      <c r="H26" s="8">
        <v>101.39526344776941</v>
      </c>
      <c r="I26" s="9">
        <v>16000</v>
      </c>
    </row>
    <row r="27" spans="1:9" ht="15" customHeight="1" x14ac:dyDescent="0.25">
      <c r="A27" s="6" t="s">
        <v>31</v>
      </c>
      <c r="B27" s="6" t="s">
        <v>18</v>
      </c>
      <c r="C27" s="7" t="s">
        <v>19</v>
      </c>
      <c r="D27" s="8">
        <v>3000</v>
      </c>
      <c r="E27" s="8">
        <v>0</v>
      </c>
      <c r="F27" s="8">
        <v>0</v>
      </c>
      <c r="G27" s="8">
        <v>0</v>
      </c>
      <c r="H27" s="8">
        <v>0</v>
      </c>
      <c r="I27" s="9">
        <v>1000</v>
      </c>
    </row>
    <row r="28" spans="1:9" ht="15" customHeight="1" x14ac:dyDescent="0.25">
      <c r="A28" s="6" t="s">
        <v>31</v>
      </c>
      <c r="B28" s="6" t="s">
        <v>20</v>
      </c>
      <c r="C28" s="7" t="s">
        <v>21</v>
      </c>
      <c r="D28" s="8">
        <v>22000</v>
      </c>
      <c r="E28" s="8">
        <v>42322.68</v>
      </c>
      <c r="F28" s="8">
        <v>27253.73</v>
      </c>
      <c r="G28" s="8">
        <v>15068.95</v>
      </c>
      <c r="H28" s="8">
        <v>64.395095017612306</v>
      </c>
      <c r="I28" s="9">
        <v>22000</v>
      </c>
    </row>
    <row r="29" spans="1:9" ht="15" customHeight="1" x14ac:dyDescent="0.25">
      <c r="A29" s="6" t="s">
        <v>31</v>
      </c>
      <c r="B29" s="6" t="s">
        <v>26</v>
      </c>
      <c r="C29" s="7" t="s">
        <v>27</v>
      </c>
      <c r="D29" s="8">
        <v>21500</v>
      </c>
      <c r="E29" s="8">
        <v>4600</v>
      </c>
      <c r="F29" s="8">
        <v>4600</v>
      </c>
      <c r="G29" s="8">
        <v>0</v>
      </c>
      <c r="H29" s="8">
        <v>100</v>
      </c>
      <c r="I29" s="9">
        <v>23000</v>
      </c>
    </row>
    <row r="30" spans="1:9" ht="15" customHeight="1" x14ac:dyDescent="0.25">
      <c r="A30" s="44" t="s">
        <v>44</v>
      </c>
      <c r="B30" s="45"/>
      <c r="C30" s="45"/>
      <c r="D30" s="13">
        <v>1396500</v>
      </c>
      <c r="E30" s="13">
        <v>1402860</v>
      </c>
      <c r="F30" s="13">
        <v>1192450.1100000001</v>
      </c>
      <c r="G30" s="13">
        <v>210409.89</v>
      </c>
      <c r="H30" s="13">
        <v>85</v>
      </c>
      <c r="I30" s="15">
        <f>SUM(I24:I29)</f>
        <v>1465500</v>
      </c>
    </row>
    <row r="31" spans="1:9" ht="15" customHeight="1" x14ac:dyDescent="0.25">
      <c r="A31" s="6" t="s">
        <v>31</v>
      </c>
      <c r="B31" s="6" t="s">
        <v>45</v>
      </c>
      <c r="C31" s="7" t="s">
        <v>68</v>
      </c>
      <c r="D31" s="8">
        <v>1310000</v>
      </c>
      <c r="E31" s="8">
        <v>1310000</v>
      </c>
      <c r="F31" s="8">
        <v>1050392</v>
      </c>
      <c r="G31" s="8">
        <v>259608</v>
      </c>
      <c r="H31" s="8">
        <f>F31/E31*100</f>
        <v>80.182595419847331</v>
      </c>
      <c r="I31" s="8">
        <v>1370000</v>
      </c>
    </row>
    <row r="32" spans="1:9" ht="15" customHeight="1" x14ac:dyDescent="0.25">
      <c r="A32" s="6" t="s">
        <v>31</v>
      </c>
      <c r="B32" s="6" t="s">
        <v>45</v>
      </c>
      <c r="C32" s="7" t="s">
        <v>46</v>
      </c>
      <c r="D32" s="8">
        <v>78000</v>
      </c>
      <c r="E32" s="8">
        <v>78000</v>
      </c>
      <c r="F32" s="8">
        <v>87769</v>
      </c>
      <c r="G32" s="8">
        <f>E32-F32</f>
        <v>-9769</v>
      </c>
      <c r="H32" s="8">
        <f>F32/E32*100</f>
        <v>112.52435897435898</v>
      </c>
      <c r="I32" s="8">
        <v>84000</v>
      </c>
    </row>
    <row r="33" spans="1:9" ht="15" customHeight="1" x14ac:dyDescent="0.25">
      <c r="A33" s="6" t="s">
        <v>31</v>
      </c>
      <c r="B33" s="6" t="s">
        <v>51</v>
      </c>
      <c r="C33" s="7" t="s">
        <v>52</v>
      </c>
      <c r="D33" s="8">
        <v>4000</v>
      </c>
      <c r="E33" s="8">
        <v>4000</v>
      </c>
      <c r="F33" s="8">
        <v>5981</v>
      </c>
      <c r="G33" s="8">
        <v>-1981</v>
      </c>
      <c r="H33" s="8">
        <v>149.52500000000001</v>
      </c>
      <c r="I33" s="8">
        <v>5000</v>
      </c>
    </row>
    <row r="34" spans="1:9" ht="15" customHeight="1" x14ac:dyDescent="0.25">
      <c r="A34" s="6" t="s">
        <v>31</v>
      </c>
      <c r="B34" s="6" t="s">
        <v>49</v>
      </c>
      <c r="C34" s="7" t="s">
        <v>50</v>
      </c>
      <c r="D34" s="8">
        <v>3000</v>
      </c>
      <c r="E34" s="8">
        <v>9360</v>
      </c>
      <c r="F34" s="8">
        <v>11471</v>
      </c>
      <c r="G34" s="8">
        <v>-2111</v>
      </c>
      <c r="H34" s="8">
        <v>122.55341880341881</v>
      </c>
      <c r="I34" s="8">
        <v>5000</v>
      </c>
    </row>
    <row r="35" spans="1:9" ht="15" customHeight="1" x14ac:dyDescent="0.25">
      <c r="A35" s="6" t="s">
        <v>31</v>
      </c>
      <c r="B35" s="6" t="s">
        <v>53</v>
      </c>
      <c r="C35" s="7" t="s">
        <v>54</v>
      </c>
      <c r="D35" s="8">
        <v>1500</v>
      </c>
      <c r="E35" s="8">
        <v>1500</v>
      </c>
      <c r="F35" s="8">
        <v>925.93</v>
      </c>
      <c r="G35" s="8">
        <v>574.07000000000005</v>
      </c>
      <c r="H35" s="8">
        <v>61.728666666666669</v>
      </c>
      <c r="I35" s="8">
        <v>1500</v>
      </c>
    </row>
    <row r="36" spans="1:9" ht="15" customHeight="1" x14ac:dyDescent="0.25">
      <c r="A36" s="44" t="s">
        <v>57</v>
      </c>
      <c r="B36" s="45"/>
      <c r="C36" s="45"/>
      <c r="D36" s="13">
        <v>1396500</v>
      </c>
      <c r="E36" s="13">
        <v>1402860</v>
      </c>
      <c r="F36" s="13">
        <v>1155738.93</v>
      </c>
      <c r="G36" s="13">
        <v>247121.07</v>
      </c>
      <c r="H36" s="13">
        <v>82.44</v>
      </c>
      <c r="I36" s="14">
        <f>SUM(I31:I35)</f>
        <v>1465500</v>
      </c>
    </row>
    <row r="37" spans="1:9" ht="15" customHeight="1" x14ac:dyDescent="0.25">
      <c r="A37" s="6" t="s">
        <v>32</v>
      </c>
      <c r="B37" s="6" t="s">
        <v>9</v>
      </c>
      <c r="C37" s="7" t="s">
        <v>10</v>
      </c>
      <c r="D37" s="8">
        <v>310000</v>
      </c>
      <c r="E37" s="8">
        <v>310000</v>
      </c>
      <c r="F37" s="8">
        <v>310000</v>
      </c>
      <c r="G37" s="8">
        <v>0</v>
      </c>
      <c r="H37" s="8">
        <v>100</v>
      </c>
      <c r="I37" s="9">
        <v>0</v>
      </c>
    </row>
    <row r="38" spans="1:9" ht="15" customHeight="1" x14ac:dyDescent="0.25">
      <c r="A38" s="6" t="s">
        <v>32</v>
      </c>
      <c r="B38" s="6" t="s">
        <v>20</v>
      </c>
      <c r="C38" s="7" t="s">
        <v>21</v>
      </c>
      <c r="D38" s="8">
        <v>130000</v>
      </c>
      <c r="E38" s="8">
        <v>130000</v>
      </c>
      <c r="F38" s="8">
        <v>110506</v>
      </c>
      <c r="G38" s="8">
        <v>19494</v>
      </c>
      <c r="H38" s="8">
        <v>85.004615384615391</v>
      </c>
      <c r="I38" s="9">
        <v>0</v>
      </c>
    </row>
    <row r="39" spans="1:9" ht="15" customHeight="1" x14ac:dyDescent="0.25">
      <c r="A39" s="44" t="s">
        <v>44</v>
      </c>
      <c r="B39" s="45"/>
      <c r="C39" s="45"/>
      <c r="D39" s="13">
        <v>440000</v>
      </c>
      <c r="E39" s="13">
        <v>440000</v>
      </c>
      <c r="F39" s="13">
        <v>420506</v>
      </c>
      <c r="G39" s="13">
        <v>19494</v>
      </c>
      <c r="H39" s="13">
        <v>95.57</v>
      </c>
      <c r="I39" s="14">
        <v>0</v>
      </c>
    </row>
    <row r="40" spans="1:9" ht="15" customHeight="1" x14ac:dyDescent="0.25">
      <c r="A40" s="6" t="s">
        <v>32</v>
      </c>
      <c r="B40" s="6" t="s">
        <v>47</v>
      </c>
      <c r="C40" s="7" t="s">
        <v>48</v>
      </c>
      <c r="D40" s="8">
        <v>440000</v>
      </c>
      <c r="E40" s="8">
        <v>440000</v>
      </c>
      <c r="F40" s="8">
        <v>0</v>
      </c>
      <c r="G40" s="8">
        <v>440000</v>
      </c>
      <c r="H40" s="8">
        <v>0</v>
      </c>
      <c r="I40" s="9">
        <v>0</v>
      </c>
    </row>
    <row r="41" spans="1:9" ht="15" customHeight="1" x14ac:dyDescent="0.25">
      <c r="A41" s="44" t="s">
        <v>57</v>
      </c>
      <c r="B41" s="45"/>
      <c r="C41" s="45"/>
      <c r="D41" s="13">
        <v>440000</v>
      </c>
      <c r="E41" s="13">
        <v>440000</v>
      </c>
      <c r="F41" s="13">
        <v>0</v>
      </c>
      <c r="G41" s="13">
        <v>440000</v>
      </c>
      <c r="H41" s="13">
        <v>0</v>
      </c>
      <c r="I41" s="14">
        <v>0</v>
      </c>
    </row>
    <row r="42" spans="1:9" ht="15" customHeight="1" x14ac:dyDescent="0.25">
      <c r="A42" s="6" t="s">
        <v>33</v>
      </c>
      <c r="B42" s="6" t="s">
        <v>9</v>
      </c>
      <c r="C42" s="7" t="s">
        <v>10</v>
      </c>
      <c r="D42" s="8">
        <v>0</v>
      </c>
      <c r="E42" s="8">
        <v>2228</v>
      </c>
      <c r="F42" s="8">
        <v>2228</v>
      </c>
      <c r="G42" s="8">
        <v>0</v>
      </c>
      <c r="H42" s="8">
        <v>100</v>
      </c>
      <c r="I42" s="9">
        <v>0</v>
      </c>
    </row>
    <row r="43" spans="1:9" ht="15" customHeight="1" x14ac:dyDescent="0.25">
      <c r="A43" s="6" t="s">
        <v>33</v>
      </c>
      <c r="B43" s="6" t="s">
        <v>20</v>
      </c>
      <c r="C43" s="7" t="s">
        <v>21</v>
      </c>
      <c r="D43" s="8">
        <v>0</v>
      </c>
      <c r="E43" s="8">
        <v>284437</v>
      </c>
      <c r="F43" s="8">
        <v>111994</v>
      </c>
      <c r="G43" s="8">
        <v>172443</v>
      </c>
      <c r="H43" s="8">
        <v>39.373921114341663</v>
      </c>
      <c r="I43" s="9">
        <v>152443</v>
      </c>
    </row>
    <row r="44" spans="1:9" ht="15" customHeight="1" x14ac:dyDescent="0.25">
      <c r="A44" s="6" t="s">
        <v>33</v>
      </c>
      <c r="B44" s="6" t="s">
        <v>22</v>
      </c>
      <c r="C44" s="7" t="s">
        <v>23</v>
      </c>
      <c r="D44" s="8">
        <v>0</v>
      </c>
      <c r="E44" s="8">
        <v>377254</v>
      </c>
      <c r="F44" s="8">
        <v>175740</v>
      </c>
      <c r="G44" s="8">
        <v>201514</v>
      </c>
      <c r="H44" s="8">
        <v>46.583999109353378</v>
      </c>
      <c r="I44" s="9">
        <v>221514</v>
      </c>
    </row>
    <row r="45" spans="1:9" ht="15" customHeight="1" x14ac:dyDescent="0.25">
      <c r="A45" s="6" t="s">
        <v>33</v>
      </c>
      <c r="B45" s="6" t="s">
        <v>34</v>
      </c>
      <c r="C45" s="7" t="s">
        <v>35</v>
      </c>
      <c r="D45" s="8">
        <v>0</v>
      </c>
      <c r="E45" s="8">
        <v>118066</v>
      </c>
      <c r="F45" s="8">
        <v>52687</v>
      </c>
      <c r="G45" s="8">
        <v>65379</v>
      </c>
      <c r="H45" s="8">
        <v>44.625040231734793</v>
      </c>
      <c r="I45" s="9">
        <v>65379</v>
      </c>
    </row>
    <row r="46" spans="1:9" ht="15" customHeight="1" x14ac:dyDescent="0.25">
      <c r="A46" s="6" t="s">
        <v>33</v>
      </c>
      <c r="B46" s="6" t="s">
        <v>36</v>
      </c>
      <c r="C46" s="7" t="s">
        <v>37</v>
      </c>
      <c r="D46" s="8">
        <v>0</v>
      </c>
      <c r="E46" s="8">
        <v>8137</v>
      </c>
      <c r="F46" s="8">
        <v>3105</v>
      </c>
      <c r="G46" s="8">
        <v>5032</v>
      </c>
      <c r="H46" s="8">
        <v>38.159026668305273</v>
      </c>
      <c r="I46" s="9">
        <v>5032</v>
      </c>
    </row>
    <row r="47" spans="1:9" ht="15" customHeight="1" x14ac:dyDescent="0.25">
      <c r="A47" s="6" t="s">
        <v>33</v>
      </c>
      <c r="B47" s="6" t="s">
        <v>26</v>
      </c>
      <c r="C47" s="7" t="s">
        <v>27</v>
      </c>
      <c r="D47" s="8">
        <v>0</v>
      </c>
      <c r="E47" s="8">
        <v>363608</v>
      </c>
      <c r="F47" s="8">
        <v>363608</v>
      </c>
      <c r="G47" s="8">
        <v>0</v>
      </c>
      <c r="H47" s="8">
        <v>100</v>
      </c>
      <c r="I47" s="9">
        <v>0</v>
      </c>
    </row>
    <row r="48" spans="1:9" ht="15" customHeight="1" x14ac:dyDescent="0.25">
      <c r="A48" s="44" t="s">
        <v>44</v>
      </c>
      <c r="B48" s="45"/>
      <c r="C48" s="45"/>
      <c r="D48" s="13">
        <v>0</v>
      </c>
      <c r="E48" s="13">
        <v>1153730</v>
      </c>
      <c r="F48" s="13">
        <v>709362</v>
      </c>
      <c r="G48" s="13">
        <v>444368</v>
      </c>
      <c r="H48" s="13">
        <v>61.48</v>
      </c>
      <c r="I48" s="14">
        <f>SUM(I42:I47)</f>
        <v>444368</v>
      </c>
    </row>
    <row r="49" spans="1:9" ht="15" customHeight="1" x14ac:dyDescent="0.25">
      <c r="A49" s="6" t="s">
        <v>33</v>
      </c>
      <c r="B49" s="6" t="s">
        <v>47</v>
      </c>
      <c r="C49" s="7" t="s">
        <v>48</v>
      </c>
      <c r="D49" s="8">
        <v>0</v>
      </c>
      <c r="E49" s="8">
        <v>1153730</v>
      </c>
      <c r="F49" s="8">
        <v>0</v>
      </c>
      <c r="G49" s="8">
        <v>1153730</v>
      </c>
      <c r="H49" s="8">
        <v>0</v>
      </c>
      <c r="I49" s="9">
        <v>444368</v>
      </c>
    </row>
    <row r="50" spans="1:9" ht="15" customHeight="1" x14ac:dyDescent="0.25">
      <c r="A50" s="47" t="s">
        <v>57</v>
      </c>
      <c r="B50" s="48"/>
      <c r="C50" s="48"/>
      <c r="D50" s="8">
        <v>0</v>
      </c>
      <c r="E50" s="8">
        <v>1153730</v>
      </c>
      <c r="F50" s="8">
        <v>0</v>
      </c>
      <c r="G50" s="8">
        <v>1153730</v>
      </c>
      <c r="H50" s="8">
        <v>0</v>
      </c>
      <c r="I50" s="9">
        <v>444368</v>
      </c>
    </row>
    <row r="51" spans="1:9" ht="15" customHeight="1" x14ac:dyDescent="0.25">
      <c r="A51" s="6" t="s">
        <v>38</v>
      </c>
      <c r="B51" s="6" t="s">
        <v>20</v>
      </c>
      <c r="C51" s="7" t="s">
        <v>21</v>
      </c>
      <c r="D51" s="8">
        <v>0</v>
      </c>
      <c r="E51" s="8">
        <v>28675</v>
      </c>
      <c r="F51" s="8">
        <v>28675</v>
      </c>
      <c r="G51" s="8">
        <v>0</v>
      </c>
      <c r="H51" s="8">
        <v>100</v>
      </c>
      <c r="I51" s="9">
        <v>0</v>
      </c>
    </row>
    <row r="52" spans="1:9" ht="15" customHeight="1" x14ac:dyDescent="0.25">
      <c r="A52" s="44" t="s">
        <v>44</v>
      </c>
      <c r="B52" s="45"/>
      <c r="C52" s="45"/>
      <c r="D52" s="13">
        <v>0</v>
      </c>
      <c r="E52" s="13">
        <v>28675</v>
      </c>
      <c r="F52" s="13">
        <v>28675</v>
      </c>
      <c r="G52" s="13">
        <v>0</v>
      </c>
      <c r="H52" s="13">
        <v>100</v>
      </c>
      <c r="I52" s="14">
        <v>0</v>
      </c>
    </row>
    <row r="53" spans="1:9" ht="15" customHeight="1" x14ac:dyDescent="0.25">
      <c r="A53" s="6" t="s">
        <v>38</v>
      </c>
      <c r="B53" s="6" t="s">
        <v>47</v>
      </c>
      <c r="C53" s="7" t="s">
        <v>48</v>
      </c>
      <c r="D53" s="8">
        <v>0</v>
      </c>
      <c r="E53" s="8">
        <v>28675</v>
      </c>
      <c r="F53" s="8">
        <v>36355</v>
      </c>
      <c r="G53" s="8">
        <v>-7680</v>
      </c>
      <c r="H53" s="8">
        <v>126.78291194420227</v>
      </c>
      <c r="I53" s="9">
        <v>0</v>
      </c>
    </row>
    <row r="54" spans="1:9" ht="15" customHeight="1" x14ac:dyDescent="0.25">
      <c r="A54" s="44" t="s">
        <v>57</v>
      </c>
      <c r="B54" s="45"/>
      <c r="C54" s="45"/>
      <c r="D54" s="13">
        <v>0</v>
      </c>
      <c r="E54" s="13">
        <v>28675</v>
      </c>
      <c r="F54" s="13">
        <v>36355</v>
      </c>
      <c r="G54" s="13">
        <v>-7680</v>
      </c>
      <c r="H54" s="13">
        <v>126.78</v>
      </c>
      <c r="I54" s="14">
        <v>0</v>
      </c>
    </row>
    <row r="55" spans="1:9" ht="15" customHeight="1" x14ac:dyDescent="0.25">
      <c r="A55" s="6" t="s">
        <v>39</v>
      </c>
      <c r="B55" s="6" t="s">
        <v>22</v>
      </c>
      <c r="C55" s="7" t="s">
        <v>23</v>
      </c>
      <c r="D55" s="8">
        <v>0</v>
      </c>
      <c r="E55" s="8">
        <v>134039</v>
      </c>
      <c r="F55" s="8">
        <v>111699</v>
      </c>
      <c r="G55" s="8">
        <v>22340</v>
      </c>
      <c r="H55" s="8">
        <v>83.333208991412945</v>
      </c>
      <c r="I55" s="9">
        <v>0</v>
      </c>
    </row>
    <row r="56" spans="1:9" ht="15" customHeight="1" x14ac:dyDescent="0.25">
      <c r="A56" s="6" t="s">
        <v>39</v>
      </c>
      <c r="B56" s="6" t="s">
        <v>34</v>
      </c>
      <c r="C56" s="7" t="s">
        <v>35</v>
      </c>
      <c r="D56" s="8">
        <v>0</v>
      </c>
      <c r="E56" s="8">
        <v>45574</v>
      </c>
      <c r="F56" s="8">
        <v>37892</v>
      </c>
      <c r="G56" s="8">
        <v>7682</v>
      </c>
      <c r="H56" s="8">
        <v>83.143897836485721</v>
      </c>
      <c r="I56" s="9">
        <v>0</v>
      </c>
    </row>
    <row r="57" spans="1:9" ht="15" customHeight="1" x14ac:dyDescent="0.25">
      <c r="A57" s="6" t="s">
        <v>39</v>
      </c>
      <c r="B57" s="6" t="s">
        <v>36</v>
      </c>
      <c r="C57" s="7" t="s">
        <v>37</v>
      </c>
      <c r="D57" s="8">
        <v>0</v>
      </c>
      <c r="E57" s="8">
        <v>2681</v>
      </c>
      <c r="F57" s="8">
        <v>2234</v>
      </c>
      <c r="G57" s="8">
        <v>447</v>
      </c>
      <c r="H57" s="8">
        <v>83.327116747482279</v>
      </c>
      <c r="I57" s="9">
        <v>0</v>
      </c>
    </row>
    <row r="58" spans="1:9" ht="15" customHeight="1" x14ac:dyDescent="0.25">
      <c r="A58" s="44" t="s">
        <v>44</v>
      </c>
      <c r="B58" s="45"/>
      <c r="C58" s="45"/>
      <c r="D58" s="13">
        <v>0</v>
      </c>
      <c r="E58" s="13">
        <v>182294</v>
      </c>
      <c r="F58" s="13">
        <v>151825</v>
      </c>
      <c r="G58" s="13">
        <v>30469</v>
      </c>
      <c r="H58" s="13">
        <v>83.29</v>
      </c>
      <c r="I58" s="14">
        <v>0</v>
      </c>
    </row>
    <row r="59" spans="1:9" ht="15" customHeight="1" x14ac:dyDescent="0.25">
      <c r="A59" s="6" t="s">
        <v>39</v>
      </c>
      <c r="B59" s="6" t="s">
        <v>47</v>
      </c>
      <c r="C59" s="7" t="s">
        <v>48</v>
      </c>
      <c r="D59" s="8">
        <v>0</v>
      </c>
      <c r="E59" s="8">
        <v>182294</v>
      </c>
      <c r="F59" s="8">
        <v>182294</v>
      </c>
      <c r="G59" s="8">
        <v>0</v>
      </c>
      <c r="H59" s="8">
        <v>100</v>
      </c>
      <c r="I59" s="9">
        <v>0</v>
      </c>
    </row>
    <row r="60" spans="1:9" ht="15" customHeight="1" x14ac:dyDescent="0.25">
      <c r="A60" s="44" t="s">
        <v>57</v>
      </c>
      <c r="B60" s="45"/>
      <c r="C60" s="45"/>
      <c r="D60" s="13">
        <v>0</v>
      </c>
      <c r="E60" s="13">
        <v>182294</v>
      </c>
      <c r="F60" s="13">
        <v>182294</v>
      </c>
      <c r="G60" s="13">
        <v>0</v>
      </c>
      <c r="H60" s="13">
        <v>100</v>
      </c>
      <c r="I60" s="14">
        <v>0</v>
      </c>
    </row>
    <row r="61" spans="1:9" ht="15" customHeight="1" x14ac:dyDescent="0.25">
      <c r="A61" s="6" t="s">
        <v>40</v>
      </c>
      <c r="B61" s="6" t="s">
        <v>22</v>
      </c>
      <c r="C61" s="7" t="s">
        <v>23</v>
      </c>
      <c r="D61" s="8">
        <v>0</v>
      </c>
      <c r="E61" s="8">
        <v>0</v>
      </c>
      <c r="F61" s="8">
        <v>123824</v>
      </c>
      <c r="G61" s="8">
        <v>-123824</v>
      </c>
      <c r="H61" s="8">
        <v>0</v>
      </c>
      <c r="I61" s="9">
        <v>0</v>
      </c>
    </row>
    <row r="62" spans="1:9" ht="15" customHeight="1" x14ac:dyDescent="0.25">
      <c r="A62" s="6" t="s">
        <v>40</v>
      </c>
      <c r="B62" s="6" t="s">
        <v>34</v>
      </c>
      <c r="C62" s="7" t="s">
        <v>35</v>
      </c>
      <c r="D62" s="8">
        <v>0</v>
      </c>
      <c r="E62" s="8">
        <v>0</v>
      </c>
      <c r="F62" s="8">
        <v>41852</v>
      </c>
      <c r="G62" s="8">
        <v>-41852</v>
      </c>
      <c r="H62" s="8">
        <v>0</v>
      </c>
      <c r="I62" s="9">
        <v>0</v>
      </c>
    </row>
    <row r="63" spans="1:9" ht="15" customHeight="1" x14ac:dyDescent="0.25">
      <c r="A63" s="6" t="s">
        <v>40</v>
      </c>
      <c r="B63" s="6" t="s">
        <v>36</v>
      </c>
      <c r="C63" s="7" t="s">
        <v>37</v>
      </c>
      <c r="D63" s="8">
        <v>0</v>
      </c>
      <c r="E63" s="8">
        <v>0</v>
      </c>
      <c r="F63" s="8">
        <v>2476</v>
      </c>
      <c r="G63" s="8">
        <v>-2476</v>
      </c>
      <c r="H63" s="8">
        <v>0</v>
      </c>
      <c r="I63" s="9">
        <v>0</v>
      </c>
    </row>
    <row r="64" spans="1:9" ht="15" customHeight="1" x14ac:dyDescent="0.25">
      <c r="A64" s="44" t="s">
        <v>44</v>
      </c>
      <c r="B64" s="45"/>
      <c r="C64" s="45"/>
      <c r="D64" s="13">
        <v>0</v>
      </c>
      <c r="E64" s="13">
        <v>0</v>
      </c>
      <c r="F64" s="13">
        <v>168152</v>
      </c>
      <c r="G64" s="13">
        <v>-168152</v>
      </c>
      <c r="H64" s="13">
        <v>0</v>
      </c>
      <c r="I64" s="14">
        <v>0</v>
      </c>
    </row>
    <row r="65" spans="1:9" ht="15" customHeight="1" x14ac:dyDescent="0.25">
      <c r="A65" s="6" t="s">
        <v>40</v>
      </c>
      <c r="B65" s="6" t="s">
        <v>47</v>
      </c>
      <c r="C65" s="7" t="s">
        <v>48</v>
      </c>
      <c r="D65" s="8">
        <v>0</v>
      </c>
      <c r="E65" s="8">
        <v>0</v>
      </c>
      <c r="F65" s="8">
        <v>379286</v>
      </c>
      <c r="G65" s="8">
        <v>-379286</v>
      </c>
      <c r="H65" s="8">
        <v>0</v>
      </c>
      <c r="I65" s="9">
        <v>0</v>
      </c>
    </row>
    <row r="66" spans="1:9" ht="15" customHeight="1" x14ac:dyDescent="0.25">
      <c r="A66" s="44" t="s">
        <v>57</v>
      </c>
      <c r="B66" s="45"/>
      <c r="C66" s="45"/>
      <c r="D66" s="13">
        <v>0</v>
      </c>
      <c r="E66" s="13">
        <v>0</v>
      </c>
      <c r="F66" s="13">
        <v>379286</v>
      </c>
      <c r="G66" s="13">
        <v>-379286</v>
      </c>
      <c r="H66" s="13">
        <v>0</v>
      </c>
      <c r="I66" s="14">
        <v>0</v>
      </c>
    </row>
    <row r="67" spans="1:9" ht="15" customHeight="1" x14ac:dyDescent="0.25">
      <c r="A67" s="6" t="s">
        <v>41</v>
      </c>
      <c r="B67" s="6" t="s">
        <v>9</v>
      </c>
      <c r="C67" s="7" t="s">
        <v>10</v>
      </c>
      <c r="D67" s="8">
        <v>116916</v>
      </c>
      <c r="E67" s="8">
        <v>111776</v>
      </c>
      <c r="F67" s="8">
        <v>105864.07</v>
      </c>
      <c r="G67" s="8">
        <v>5911.93</v>
      </c>
      <c r="H67" s="8">
        <v>94.710912897223011</v>
      </c>
      <c r="I67" s="9">
        <v>120000</v>
      </c>
    </row>
    <row r="68" spans="1:9" ht="15" customHeight="1" x14ac:dyDescent="0.25">
      <c r="A68" s="6" t="s">
        <v>41</v>
      </c>
      <c r="B68" s="6" t="s">
        <v>16</v>
      </c>
      <c r="C68" s="7" t="s">
        <v>17</v>
      </c>
      <c r="D68" s="8">
        <v>20084</v>
      </c>
      <c r="E68" s="8">
        <v>30448</v>
      </c>
      <c r="F68" s="8">
        <v>29226</v>
      </c>
      <c r="G68" s="8">
        <v>1222</v>
      </c>
      <c r="H68" s="8">
        <v>95.98660010509721</v>
      </c>
      <c r="I68" s="9">
        <v>20000</v>
      </c>
    </row>
    <row r="69" spans="1:9" ht="15" customHeight="1" x14ac:dyDescent="0.25">
      <c r="A69" s="6" t="s">
        <v>41</v>
      </c>
      <c r="B69" s="6" t="s">
        <v>20</v>
      </c>
      <c r="C69" s="7" t="s">
        <v>21</v>
      </c>
      <c r="D69" s="8">
        <v>70000</v>
      </c>
      <c r="E69" s="8">
        <v>73915</v>
      </c>
      <c r="F69" s="8">
        <v>73915</v>
      </c>
      <c r="G69" s="8">
        <v>0</v>
      </c>
      <c r="H69" s="8">
        <v>100</v>
      </c>
      <c r="I69" s="9">
        <v>70000</v>
      </c>
    </row>
    <row r="70" spans="1:9" ht="15" customHeight="1" x14ac:dyDescent="0.25">
      <c r="A70" s="6" t="s">
        <v>41</v>
      </c>
      <c r="B70" s="6" t="s">
        <v>22</v>
      </c>
      <c r="C70" s="7" t="s">
        <v>23</v>
      </c>
      <c r="D70" s="8">
        <v>11580000</v>
      </c>
      <c r="E70" s="8">
        <v>13149453</v>
      </c>
      <c r="F70" s="8">
        <v>10148601</v>
      </c>
      <c r="G70" s="8">
        <v>3000852</v>
      </c>
      <c r="H70" s="8">
        <v>77.178883410587503</v>
      </c>
      <c r="I70" s="9">
        <v>13800000</v>
      </c>
    </row>
    <row r="71" spans="1:9" ht="15" customHeight="1" x14ac:dyDescent="0.25">
      <c r="A71" s="6" t="s">
        <v>41</v>
      </c>
      <c r="B71" s="6" t="s">
        <v>34</v>
      </c>
      <c r="C71" s="7" t="s">
        <v>35</v>
      </c>
      <c r="D71" s="8">
        <v>3903000</v>
      </c>
      <c r="E71" s="8">
        <v>4399932</v>
      </c>
      <c r="F71" s="8">
        <v>3396365.2</v>
      </c>
      <c r="G71" s="8">
        <v>1003566.8</v>
      </c>
      <c r="H71" s="8">
        <v>77.19131113844486</v>
      </c>
      <c r="I71" s="9">
        <v>4664400</v>
      </c>
    </row>
    <row r="72" spans="1:9" ht="15" customHeight="1" x14ac:dyDescent="0.25">
      <c r="A72" s="6" t="s">
        <v>41</v>
      </c>
      <c r="B72" s="6" t="s">
        <v>42</v>
      </c>
      <c r="C72" s="7" t="s">
        <v>43</v>
      </c>
      <c r="D72" s="8">
        <v>62000</v>
      </c>
      <c r="E72" s="8">
        <v>72102</v>
      </c>
      <c r="F72" s="8">
        <v>72102</v>
      </c>
      <c r="G72" s="8">
        <v>0</v>
      </c>
      <c r="H72" s="8">
        <v>100</v>
      </c>
      <c r="I72" s="9">
        <v>75000</v>
      </c>
    </row>
    <row r="73" spans="1:9" ht="15" customHeight="1" x14ac:dyDescent="0.25">
      <c r="A73" s="6" t="s">
        <v>41</v>
      </c>
      <c r="B73" s="6" t="s">
        <v>36</v>
      </c>
      <c r="C73" s="7" t="s">
        <v>37</v>
      </c>
      <c r="D73" s="8">
        <v>310000</v>
      </c>
      <c r="E73" s="8">
        <v>352213</v>
      </c>
      <c r="F73" s="8">
        <v>275865</v>
      </c>
      <c r="G73" s="8">
        <v>76348</v>
      </c>
      <c r="H73" s="8">
        <v>78.323344112795382</v>
      </c>
      <c r="I73" s="9">
        <v>390000</v>
      </c>
    </row>
    <row r="74" spans="1:9" ht="15" customHeight="1" x14ac:dyDescent="0.25">
      <c r="A74" s="6" t="s">
        <v>41</v>
      </c>
      <c r="B74" s="6" t="s">
        <v>26</v>
      </c>
      <c r="C74" s="7" t="s">
        <v>27</v>
      </c>
      <c r="D74" s="8">
        <v>37000</v>
      </c>
      <c r="E74" s="8">
        <v>35472</v>
      </c>
      <c r="F74" s="8">
        <v>35472</v>
      </c>
      <c r="G74" s="8">
        <v>0</v>
      </c>
      <c r="H74" s="8">
        <v>100</v>
      </c>
      <c r="I74" s="9">
        <v>37000</v>
      </c>
    </row>
    <row r="75" spans="1:9" ht="15" customHeight="1" x14ac:dyDescent="0.25">
      <c r="A75" s="44" t="s">
        <v>44</v>
      </c>
      <c r="B75" s="45"/>
      <c r="C75" s="45"/>
      <c r="D75" s="13">
        <v>16099000</v>
      </c>
      <c r="E75" s="13">
        <v>18225311</v>
      </c>
      <c r="F75" s="13">
        <v>14137410.27</v>
      </c>
      <c r="G75" s="13">
        <v>4087900.73</v>
      </c>
      <c r="H75" s="13">
        <v>77.569999999999993</v>
      </c>
      <c r="I75" s="14">
        <f>SUM(I67:I74)</f>
        <v>19176400</v>
      </c>
    </row>
    <row r="76" spans="1:9" ht="15" customHeight="1" x14ac:dyDescent="0.25">
      <c r="A76" s="6" t="s">
        <v>41</v>
      </c>
      <c r="B76" s="6" t="s">
        <v>47</v>
      </c>
      <c r="C76" s="7" t="s">
        <v>48</v>
      </c>
      <c r="D76" s="8">
        <v>16099000</v>
      </c>
      <c r="E76" s="8">
        <v>18225311</v>
      </c>
      <c r="F76" s="8">
        <v>18485099.27</v>
      </c>
      <c r="G76" s="8">
        <v>-259788.27</v>
      </c>
      <c r="H76" s="8">
        <v>101.4254257170152</v>
      </c>
      <c r="I76" s="9">
        <v>19176400</v>
      </c>
    </row>
    <row r="77" spans="1:9" ht="15" customHeight="1" x14ac:dyDescent="0.25">
      <c r="A77" s="44" t="s">
        <v>57</v>
      </c>
      <c r="B77" s="45"/>
      <c r="C77" s="45"/>
      <c r="D77" s="13">
        <v>16099000</v>
      </c>
      <c r="E77" s="13">
        <v>18225311</v>
      </c>
      <c r="F77" s="13">
        <v>18485099.27</v>
      </c>
      <c r="G77" s="13">
        <v>-259788.27</v>
      </c>
      <c r="H77" s="13">
        <v>101.43</v>
      </c>
      <c r="I77" s="14">
        <v>19176400</v>
      </c>
    </row>
    <row r="78" spans="1:9" ht="15" customHeight="1" x14ac:dyDescent="0.25">
      <c r="A78" s="49" t="s">
        <v>56</v>
      </c>
      <c r="B78" s="48"/>
      <c r="C78" s="48"/>
      <c r="D78" s="8">
        <v>35724</v>
      </c>
      <c r="E78" s="8">
        <v>35724</v>
      </c>
      <c r="F78" s="8">
        <v>29770</v>
      </c>
      <c r="G78" s="8">
        <v>5954</v>
      </c>
      <c r="H78" s="8">
        <v>83.33</v>
      </c>
      <c r="I78" s="9">
        <v>35724</v>
      </c>
    </row>
    <row r="79" spans="1:9" ht="15" customHeight="1" x14ac:dyDescent="0.25">
      <c r="A79" s="16" t="s">
        <v>55</v>
      </c>
      <c r="B79" s="16" t="s">
        <v>47</v>
      </c>
      <c r="C79" s="17" t="s">
        <v>48</v>
      </c>
      <c r="D79" s="13">
        <v>35724</v>
      </c>
      <c r="E79" s="13">
        <v>35724</v>
      </c>
      <c r="F79" s="13">
        <v>29770</v>
      </c>
      <c r="G79" s="13">
        <v>5954</v>
      </c>
      <c r="H79" s="13">
        <v>83.333333333333329</v>
      </c>
      <c r="I79" s="14">
        <v>35724</v>
      </c>
    </row>
    <row r="80" spans="1:9" ht="15" customHeight="1" x14ac:dyDescent="0.25">
      <c r="A80" s="44" t="s">
        <v>62</v>
      </c>
      <c r="B80" s="45"/>
      <c r="C80" s="45"/>
      <c r="D80" s="13">
        <v>20228500</v>
      </c>
      <c r="E80" s="13">
        <v>23795870</v>
      </c>
      <c r="F80" s="13">
        <v>18663252.16</v>
      </c>
      <c r="G80" s="13">
        <v>5132617.84</v>
      </c>
      <c r="H80" s="13">
        <v>78.430000000000007</v>
      </c>
      <c r="I80" s="14">
        <f>I16+I21+I30+I39+I48+I52+I58+I64+I75</f>
        <v>23379268</v>
      </c>
    </row>
    <row r="81" spans="1:9" ht="15" customHeight="1" x14ac:dyDescent="0.25">
      <c r="A81" s="44" t="s">
        <v>63</v>
      </c>
      <c r="B81" s="45"/>
      <c r="C81" s="45"/>
      <c r="D81" s="13">
        <v>20339224</v>
      </c>
      <c r="E81" s="13">
        <v>23906594</v>
      </c>
      <c r="F81" s="13">
        <v>22441267.199999999</v>
      </c>
      <c r="G81" s="13">
        <v>1465326.8</v>
      </c>
      <c r="H81" s="13">
        <v>93.87</v>
      </c>
      <c r="I81" s="14">
        <f>I18+I23+I36+I41+I50+I54+I60+I66+I77+I79</f>
        <v>23414992</v>
      </c>
    </row>
    <row r="82" spans="1:9" ht="15" customHeight="1" x14ac:dyDescent="0.25">
      <c r="A82" s="18" t="s">
        <v>11</v>
      </c>
      <c r="B82" s="18" t="s">
        <v>9</v>
      </c>
      <c r="C82" s="19" t="s">
        <v>10</v>
      </c>
      <c r="D82" s="20">
        <v>86512</v>
      </c>
      <c r="E82" s="20">
        <v>98131</v>
      </c>
      <c r="F82" s="20">
        <v>97999.679999999993</v>
      </c>
      <c r="G82" s="20">
        <v>131.32</v>
      </c>
      <c r="H82" s="20">
        <v>99.866178883329425</v>
      </c>
      <c r="I82" s="21">
        <v>91000</v>
      </c>
    </row>
    <row r="83" spans="1:9" ht="15" customHeight="1" x14ac:dyDescent="0.25">
      <c r="A83" s="18" t="s">
        <v>11</v>
      </c>
      <c r="B83" s="18" t="s">
        <v>12</v>
      </c>
      <c r="C83" s="19" t="s">
        <v>13</v>
      </c>
      <c r="D83" s="20">
        <v>191000</v>
      </c>
      <c r="E83" s="20">
        <v>191000</v>
      </c>
      <c r="F83" s="20">
        <v>114808.03</v>
      </c>
      <c r="G83" s="20">
        <v>76191.97</v>
      </c>
      <c r="H83" s="20">
        <v>60.108916230366489</v>
      </c>
      <c r="I83" s="21">
        <v>190000</v>
      </c>
    </row>
    <row r="84" spans="1:9" x14ac:dyDescent="0.25">
      <c r="A84" s="18" t="s">
        <v>11</v>
      </c>
      <c r="B84" s="18" t="s">
        <v>14</v>
      </c>
      <c r="C84" s="19" t="s">
        <v>15</v>
      </c>
      <c r="D84" s="20">
        <v>49500</v>
      </c>
      <c r="E84" s="20">
        <v>48163</v>
      </c>
      <c r="F84" s="20">
        <v>32265.5</v>
      </c>
      <c r="G84" s="20">
        <v>15897.5</v>
      </c>
      <c r="H84" s="20">
        <v>66.992296991466475</v>
      </c>
      <c r="I84" s="21">
        <v>40000</v>
      </c>
    </row>
    <row r="85" spans="1:9" x14ac:dyDescent="0.25">
      <c r="A85" s="18" t="s">
        <v>11</v>
      </c>
      <c r="B85" s="18" t="s">
        <v>16</v>
      </c>
      <c r="C85" s="19" t="s">
        <v>17</v>
      </c>
      <c r="D85" s="20">
        <v>2000</v>
      </c>
      <c r="E85" s="20">
        <v>1426</v>
      </c>
      <c r="F85" s="20">
        <v>902</v>
      </c>
      <c r="G85" s="20">
        <v>524</v>
      </c>
      <c r="H85" s="20">
        <v>63.25385694249649</v>
      </c>
      <c r="I85" s="21">
        <v>2000</v>
      </c>
    </row>
    <row r="86" spans="1:9" x14ac:dyDescent="0.25">
      <c r="A86" s="18" t="s">
        <v>11</v>
      </c>
      <c r="B86" s="18" t="s">
        <v>18</v>
      </c>
      <c r="C86" s="19" t="s">
        <v>19</v>
      </c>
      <c r="D86" s="20">
        <v>3000</v>
      </c>
      <c r="E86" s="20">
        <v>3951</v>
      </c>
      <c r="F86" s="20">
        <v>3814</v>
      </c>
      <c r="G86" s="20">
        <v>137</v>
      </c>
      <c r="H86" s="20">
        <v>96.532523411794486</v>
      </c>
      <c r="I86" s="21">
        <v>3000</v>
      </c>
    </row>
    <row r="87" spans="1:9" x14ac:dyDescent="0.25">
      <c r="A87" s="18" t="s">
        <v>11</v>
      </c>
      <c r="B87" s="18" t="s">
        <v>20</v>
      </c>
      <c r="C87" s="19" t="s">
        <v>21</v>
      </c>
      <c r="D87" s="20">
        <v>66000</v>
      </c>
      <c r="E87" s="20">
        <v>84551</v>
      </c>
      <c r="F87" s="20">
        <v>71479.520000000004</v>
      </c>
      <c r="G87" s="20">
        <v>13071.48</v>
      </c>
      <c r="H87" s="20">
        <v>84.540123712315648</v>
      </c>
      <c r="I87" s="21">
        <v>85000</v>
      </c>
    </row>
    <row r="88" spans="1:9" x14ac:dyDescent="0.25">
      <c r="A88" s="18" t="s">
        <v>11</v>
      </c>
      <c r="B88" s="18" t="s">
        <v>22</v>
      </c>
      <c r="C88" s="19" t="s">
        <v>23</v>
      </c>
      <c r="D88" s="20">
        <v>3000</v>
      </c>
      <c r="E88" s="20">
        <v>3000</v>
      </c>
      <c r="F88" s="20">
        <v>0</v>
      </c>
      <c r="G88" s="20">
        <v>3000</v>
      </c>
      <c r="H88" s="20">
        <v>0</v>
      </c>
      <c r="I88" s="21">
        <v>3000</v>
      </c>
    </row>
    <row r="89" spans="1:9" x14ac:dyDescent="0.25">
      <c r="A89" s="18" t="s">
        <v>11</v>
      </c>
      <c r="B89" s="18" t="s">
        <v>26</v>
      </c>
      <c r="C89" s="19" t="s">
        <v>27</v>
      </c>
      <c r="D89" s="20">
        <v>78000</v>
      </c>
      <c r="E89" s="20">
        <v>48790</v>
      </c>
      <c r="F89" s="20">
        <v>45503</v>
      </c>
      <c r="G89" s="20">
        <v>3287</v>
      </c>
      <c r="H89" s="20">
        <v>93.26296372207419</v>
      </c>
      <c r="I89" s="21">
        <v>66516</v>
      </c>
    </row>
    <row r="90" spans="1:9" x14ac:dyDescent="0.25">
      <c r="A90" s="18" t="s">
        <v>11</v>
      </c>
      <c r="B90" s="18" t="s">
        <v>28</v>
      </c>
      <c r="C90" s="19" t="s">
        <v>29</v>
      </c>
      <c r="D90" s="20">
        <v>5988</v>
      </c>
      <c r="E90" s="20">
        <v>5988</v>
      </c>
      <c r="F90" s="20">
        <v>5988</v>
      </c>
      <c r="G90" s="20">
        <v>0</v>
      </c>
      <c r="H90" s="20">
        <v>100</v>
      </c>
      <c r="I90" s="21">
        <v>4484</v>
      </c>
    </row>
    <row r="91" spans="1:9" x14ac:dyDescent="0.25">
      <c r="A91" s="37" t="s">
        <v>44</v>
      </c>
      <c r="B91" s="38"/>
      <c r="C91" s="38"/>
      <c r="D91" s="22">
        <v>485000</v>
      </c>
      <c r="E91" s="22">
        <v>485000</v>
      </c>
      <c r="F91" s="22">
        <v>372759.73</v>
      </c>
      <c r="G91" s="22">
        <v>112240.27</v>
      </c>
      <c r="H91" s="22">
        <v>76.86</v>
      </c>
      <c r="I91" s="23">
        <f>SUM(I82:I90)</f>
        <v>485000</v>
      </c>
    </row>
    <row r="92" spans="1:9" x14ac:dyDescent="0.25">
      <c r="A92" s="18" t="s">
        <v>11</v>
      </c>
      <c r="B92" s="18" t="s">
        <v>47</v>
      </c>
      <c r="C92" s="19" t="s">
        <v>48</v>
      </c>
      <c r="D92" s="20">
        <v>485000</v>
      </c>
      <c r="E92" s="20">
        <v>485000</v>
      </c>
      <c r="F92" s="20">
        <v>485000</v>
      </c>
      <c r="G92" s="20">
        <v>0</v>
      </c>
      <c r="H92" s="20">
        <v>100</v>
      </c>
      <c r="I92" s="21">
        <v>485000</v>
      </c>
    </row>
    <row r="93" spans="1:9" x14ac:dyDescent="0.25">
      <c r="A93" s="37" t="s">
        <v>57</v>
      </c>
      <c r="B93" s="38"/>
      <c r="C93" s="38"/>
      <c r="D93" s="22">
        <v>485000</v>
      </c>
      <c r="E93" s="22">
        <v>485000</v>
      </c>
      <c r="F93" s="22">
        <v>485000</v>
      </c>
      <c r="G93" s="22">
        <v>0</v>
      </c>
      <c r="H93" s="22">
        <v>100</v>
      </c>
      <c r="I93" s="23">
        <v>485000</v>
      </c>
    </row>
    <row r="94" spans="1:9" x14ac:dyDescent="0.25">
      <c r="A94" s="18" t="s">
        <v>31</v>
      </c>
      <c r="B94" s="18" t="s">
        <v>9</v>
      </c>
      <c r="C94" s="19" t="s">
        <v>10</v>
      </c>
      <c r="D94" s="20">
        <v>25000</v>
      </c>
      <c r="E94" s="20">
        <v>28085.7</v>
      </c>
      <c r="F94" s="20">
        <v>22219.7</v>
      </c>
      <c r="G94" s="20">
        <v>5866</v>
      </c>
      <c r="H94" s="20">
        <v>79.113926304133415</v>
      </c>
      <c r="I94" s="21">
        <v>28000</v>
      </c>
    </row>
    <row r="95" spans="1:9" x14ac:dyDescent="0.25">
      <c r="A95" s="18" t="s">
        <v>31</v>
      </c>
      <c r="B95" s="18" t="s">
        <v>16</v>
      </c>
      <c r="C95" s="19" t="s">
        <v>17</v>
      </c>
      <c r="D95" s="20">
        <v>200</v>
      </c>
      <c r="E95" s="20">
        <v>200</v>
      </c>
      <c r="F95" s="20">
        <v>0</v>
      </c>
      <c r="G95" s="20">
        <v>200</v>
      </c>
      <c r="H95" s="20">
        <v>0</v>
      </c>
      <c r="I95" s="21">
        <v>200</v>
      </c>
    </row>
    <row r="96" spans="1:9" x14ac:dyDescent="0.25">
      <c r="A96" s="18" t="s">
        <v>31</v>
      </c>
      <c r="B96" s="18" t="s">
        <v>20</v>
      </c>
      <c r="C96" s="19" t="s">
        <v>21</v>
      </c>
      <c r="D96" s="20">
        <v>1000</v>
      </c>
      <c r="E96" s="20">
        <v>4000</v>
      </c>
      <c r="F96" s="20">
        <v>2889</v>
      </c>
      <c r="G96" s="20">
        <v>1111</v>
      </c>
      <c r="H96" s="20">
        <v>72.224999999999994</v>
      </c>
      <c r="I96" s="21">
        <v>4000</v>
      </c>
    </row>
    <row r="97" spans="1:9" x14ac:dyDescent="0.25">
      <c r="A97" s="18" t="s">
        <v>31</v>
      </c>
      <c r="B97" s="18" t="s">
        <v>26</v>
      </c>
      <c r="C97" s="19" t="s">
        <v>27</v>
      </c>
      <c r="D97" s="20">
        <v>63800</v>
      </c>
      <c r="E97" s="20">
        <v>57714.3</v>
      </c>
      <c r="F97" s="20">
        <v>15660</v>
      </c>
      <c r="G97" s="20">
        <v>42054.3</v>
      </c>
      <c r="H97" s="20">
        <v>27.133656650084987</v>
      </c>
      <c r="I97" s="21">
        <v>62800</v>
      </c>
    </row>
    <row r="98" spans="1:9" x14ac:dyDescent="0.25">
      <c r="A98" s="37" t="s">
        <v>44</v>
      </c>
      <c r="B98" s="38"/>
      <c r="C98" s="38"/>
      <c r="D98" s="22">
        <v>90000</v>
      </c>
      <c r="E98" s="22">
        <v>90000</v>
      </c>
      <c r="F98" s="22">
        <v>40768.699999999997</v>
      </c>
      <c r="G98" s="22">
        <v>49231.3</v>
      </c>
      <c r="H98" s="22">
        <v>45.3</v>
      </c>
      <c r="I98" s="23">
        <f>SUM(I94:I97)</f>
        <v>95000</v>
      </c>
    </row>
    <row r="99" spans="1:9" x14ac:dyDescent="0.25">
      <c r="A99" s="18" t="s">
        <v>31</v>
      </c>
      <c r="B99" s="18" t="s">
        <v>45</v>
      </c>
      <c r="C99" s="19" t="s">
        <v>46</v>
      </c>
      <c r="D99" s="20">
        <v>90000</v>
      </c>
      <c r="E99" s="20">
        <v>90000</v>
      </c>
      <c r="F99" s="20">
        <v>103036</v>
      </c>
      <c r="G99" s="20">
        <v>-13036</v>
      </c>
      <c r="H99" s="20">
        <v>114.48444444444445</v>
      </c>
      <c r="I99" s="21">
        <v>95000</v>
      </c>
    </row>
    <row r="100" spans="1:9" x14ac:dyDescent="0.25">
      <c r="A100" s="37" t="s">
        <v>57</v>
      </c>
      <c r="B100" s="38"/>
      <c r="C100" s="38"/>
      <c r="D100" s="22">
        <v>90000</v>
      </c>
      <c r="E100" s="22">
        <v>90000</v>
      </c>
      <c r="F100" s="22">
        <v>103036</v>
      </c>
      <c r="G100" s="22">
        <v>-13036</v>
      </c>
      <c r="H100" s="22">
        <v>114.48</v>
      </c>
      <c r="I100" s="23">
        <v>95000</v>
      </c>
    </row>
    <row r="101" spans="1:9" x14ac:dyDescent="0.25">
      <c r="A101" s="18" t="s">
        <v>33</v>
      </c>
      <c r="B101" s="18" t="s">
        <v>20</v>
      </c>
      <c r="C101" s="19" t="s">
        <v>21</v>
      </c>
      <c r="D101" s="20">
        <v>0</v>
      </c>
      <c r="E101" s="20">
        <v>33086</v>
      </c>
      <c r="F101" s="20">
        <v>0</v>
      </c>
      <c r="G101" s="20">
        <v>33086</v>
      </c>
      <c r="H101" s="20">
        <v>0</v>
      </c>
      <c r="I101" s="21">
        <v>33086</v>
      </c>
    </row>
    <row r="102" spans="1:9" x14ac:dyDescent="0.25">
      <c r="A102" s="18" t="s">
        <v>33</v>
      </c>
      <c r="B102" s="18" t="s">
        <v>22</v>
      </c>
      <c r="C102" s="19" t="s">
        <v>23</v>
      </c>
      <c r="D102" s="20">
        <v>0</v>
      </c>
      <c r="E102" s="20">
        <v>187611</v>
      </c>
      <c r="F102" s="20">
        <v>49152</v>
      </c>
      <c r="G102" s="20">
        <v>138459</v>
      </c>
      <c r="H102" s="20">
        <v>26.198890256967875</v>
      </c>
      <c r="I102" s="21">
        <v>48459</v>
      </c>
    </row>
    <row r="103" spans="1:9" x14ac:dyDescent="0.25">
      <c r="A103" s="18" t="s">
        <v>33</v>
      </c>
      <c r="B103" s="18" t="s">
        <v>34</v>
      </c>
      <c r="C103" s="19" t="s">
        <v>35</v>
      </c>
      <c r="D103" s="20">
        <v>0</v>
      </c>
      <c r="E103" s="20">
        <v>63787</v>
      </c>
      <c r="F103" s="20">
        <v>16712</v>
      </c>
      <c r="G103" s="20">
        <v>47075</v>
      </c>
      <c r="H103" s="20">
        <v>26.199695862793359</v>
      </c>
      <c r="I103" s="21">
        <v>16075</v>
      </c>
    </row>
    <row r="104" spans="1:9" x14ac:dyDescent="0.25">
      <c r="A104" s="18" t="s">
        <v>33</v>
      </c>
      <c r="B104" s="18" t="s">
        <v>36</v>
      </c>
      <c r="C104" s="19" t="s">
        <v>37</v>
      </c>
      <c r="D104" s="20">
        <v>0</v>
      </c>
      <c r="E104" s="20">
        <v>3752</v>
      </c>
      <c r="F104" s="20">
        <v>983</v>
      </c>
      <c r="G104" s="20">
        <v>2769</v>
      </c>
      <c r="H104" s="20">
        <v>26.199360341151387</v>
      </c>
      <c r="I104" s="21">
        <v>969</v>
      </c>
    </row>
    <row r="105" spans="1:9" x14ac:dyDescent="0.25">
      <c r="A105" s="37" t="s">
        <v>44</v>
      </c>
      <c r="B105" s="38"/>
      <c r="C105" s="38"/>
      <c r="D105" s="22">
        <v>0</v>
      </c>
      <c r="E105" s="22">
        <v>288236</v>
      </c>
      <c r="F105" s="22">
        <v>66847</v>
      </c>
      <c r="G105" s="22">
        <v>221389</v>
      </c>
      <c r="H105" s="22">
        <v>23.19</v>
      </c>
      <c r="I105" s="23">
        <f>SUM(I101:I104)</f>
        <v>98589</v>
      </c>
    </row>
    <row r="106" spans="1:9" x14ac:dyDescent="0.25">
      <c r="A106" s="18" t="s">
        <v>33</v>
      </c>
      <c r="B106" s="18" t="s">
        <v>47</v>
      </c>
      <c r="C106" s="19" t="s">
        <v>48</v>
      </c>
      <c r="D106" s="20">
        <v>0</v>
      </c>
      <c r="E106" s="20">
        <v>288236</v>
      </c>
      <c r="F106" s="20">
        <v>0</v>
      </c>
      <c r="G106" s="20">
        <v>288236</v>
      </c>
      <c r="H106" s="20">
        <v>0</v>
      </c>
      <c r="I106" s="21">
        <v>98589</v>
      </c>
    </row>
    <row r="107" spans="1:9" x14ac:dyDescent="0.25">
      <c r="A107" s="37" t="s">
        <v>57</v>
      </c>
      <c r="B107" s="38"/>
      <c r="C107" s="38"/>
      <c r="D107" s="22">
        <v>0</v>
      </c>
      <c r="E107" s="22">
        <v>288236</v>
      </c>
      <c r="F107" s="22">
        <v>0</v>
      </c>
      <c r="G107" s="22">
        <v>288236</v>
      </c>
      <c r="H107" s="22">
        <v>0</v>
      </c>
      <c r="I107" s="23">
        <v>98589</v>
      </c>
    </row>
    <row r="108" spans="1:9" x14ac:dyDescent="0.25">
      <c r="A108" s="18" t="s">
        <v>58</v>
      </c>
      <c r="B108" s="18" t="s">
        <v>22</v>
      </c>
      <c r="C108" s="19" t="s">
        <v>23</v>
      </c>
      <c r="D108" s="20">
        <v>0</v>
      </c>
      <c r="E108" s="20">
        <v>46000</v>
      </c>
      <c r="F108" s="20">
        <v>30868</v>
      </c>
      <c r="G108" s="20">
        <v>15132</v>
      </c>
      <c r="H108" s="20">
        <v>67.104347826086951</v>
      </c>
      <c r="I108" s="21">
        <v>0</v>
      </c>
    </row>
    <row r="109" spans="1:9" x14ac:dyDescent="0.25">
      <c r="A109" s="18" t="s">
        <v>58</v>
      </c>
      <c r="B109" s="18" t="s">
        <v>34</v>
      </c>
      <c r="C109" s="19" t="s">
        <v>35</v>
      </c>
      <c r="D109" s="20">
        <v>0</v>
      </c>
      <c r="E109" s="20">
        <v>15640</v>
      </c>
      <c r="F109" s="20">
        <v>10455</v>
      </c>
      <c r="G109" s="20">
        <v>5185</v>
      </c>
      <c r="H109" s="20">
        <v>66.847826086956516</v>
      </c>
      <c r="I109" s="21">
        <v>0</v>
      </c>
    </row>
    <row r="110" spans="1:9" x14ac:dyDescent="0.25">
      <c r="A110" s="18" t="s">
        <v>58</v>
      </c>
      <c r="B110" s="18" t="s">
        <v>36</v>
      </c>
      <c r="C110" s="19" t="s">
        <v>37</v>
      </c>
      <c r="D110" s="20">
        <v>0</v>
      </c>
      <c r="E110" s="20">
        <v>920</v>
      </c>
      <c r="F110" s="20">
        <v>617</v>
      </c>
      <c r="G110" s="20">
        <v>303</v>
      </c>
      <c r="H110" s="20">
        <v>67.065217391304344</v>
      </c>
      <c r="I110" s="21">
        <v>0</v>
      </c>
    </row>
    <row r="111" spans="1:9" x14ac:dyDescent="0.25">
      <c r="A111" s="37" t="s">
        <v>44</v>
      </c>
      <c r="B111" s="38"/>
      <c r="C111" s="38"/>
      <c r="D111" s="22">
        <v>0</v>
      </c>
      <c r="E111" s="22">
        <v>62560</v>
      </c>
      <c r="F111" s="22">
        <v>41940</v>
      </c>
      <c r="G111" s="22">
        <v>20620</v>
      </c>
      <c r="H111" s="22">
        <v>67.040000000000006</v>
      </c>
      <c r="I111" s="23">
        <v>0</v>
      </c>
    </row>
    <row r="112" spans="1:9" x14ac:dyDescent="0.25">
      <c r="A112" s="18" t="s">
        <v>58</v>
      </c>
      <c r="B112" s="18" t="s">
        <v>47</v>
      </c>
      <c r="C112" s="19" t="s">
        <v>48</v>
      </c>
      <c r="D112" s="20">
        <v>0</v>
      </c>
      <c r="E112" s="20">
        <v>62560</v>
      </c>
      <c r="F112" s="20">
        <v>57976</v>
      </c>
      <c r="G112" s="20">
        <v>4584</v>
      </c>
      <c r="H112" s="20">
        <v>92.672634271099739</v>
      </c>
      <c r="I112" s="21">
        <v>0</v>
      </c>
    </row>
    <row r="113" spans="1:9" x14ac:dyDescent="0.25">
      <c r="A113" s="37" t="s">
        <v>57</v>
      </c>
      <c r="B113" s="38"/>
      <c r="C113" s="38"/>
      <c r="D113" s="22">
        <v>0</v>
      </c>
      <c r="E113" s="22">
        <v>62560</v>
      </c>
      <c r="F113" s="22">
        <v>57976</v>
      </c>
      <c r="G113" s="22">
        <v>4584</v>
      </c>
      <c r="H113" s="22">
        <v>92.67</v>
      </c>
      <c r="I113" s="23">
        <v>0</v>
      </c>
    </row>
    <row r="114" spans="1:9" x14ac:dyDescent="0.25">
      <c r="A114" s="18" t="s">
        <v>39</v>
      </c>
      <c r="B114" s="18" t="s">
        <v>22</v>
      </c>
      <c r="C114" s="19" t="s">
        <v>23</v>
      </c>
      <c r="D114" s="20">
        <v>0</v>
      </c>
      <c r="E114" s="20">
        <v>36939</v>
      </c>
      <c r="F114" s="20">
        <v>30783</v>
      </c>
      <c r="G114" s="20">
        <v>6156</v>
      </c>
      <c r="H114" s="20">
        <v>83.334686916267358</v>
      </c>
      <c r="I114" s="21">
        <v>0</v>
      </c>
    </row>
    <row r="115" spans="1:9" x14ac:dyDescent="0.25">
      <c r="A115" s="18" t="s">
        <v>39</v>
      </c>
      <c r="B115" s="18" t="s">
        <v>34</v>
      </c>
      <c r="C115" s="19" t="s">
        <v>35</v>
      </c>
      <c r="D115" s="20">
        <v>0</v>
      </c>
      <c r="E115" s="20">
        <v>12559</v>
      </c>
      <c r="F115" s="20">
        <v>10442</v>
      </c>
      <c r="G115" s="20">
        <v>2117</v>
      </c>
      <c r="H115" s="20">
        <v>83.14356238554025</v>
      </c>
      <c r="I115" s="21">
        <v>0</v>
      </c>
    </row>
    <row r="116" spans="1:9" x14ac:dyDescent="0.25">
      <c r="A116" s="18" t="s">
        <v>39</v>
      </c>
      <c r="B116" s="18" t="s">
        <v>36</v>
      </c>
      <c r="C116" s="19" t="s">
        <v>37</v>
      </c>
      <c r="D116" s="20">
        <v>0</v>
      </c>
      <c r="E116" s="20">
        <v>739</v>
      </c>
      <c r="F116" s="20">
        <v>616</v>
      </c>
      <c r="G116" s="20">
        <v>123</v>
      </c>
      <c r="H116" s="20">
        <v>83.355886332882278</v>
      </c>
      <c r="I116" s="21">
        <v>0</v>
      </c>
    </row>
    <row r="117" spans="1:9" x14ac:dyDescent="0.25">
      <c r="A117" s="37" t="s">
        <v>44</v>
      </c>
      <c r="B117" s="38"/>
      <c r="C117" s="38"/>
      <c r="D117" s="22">
        <v>0</v>
      </c>
      <c r="E117" s="22">
        <v>50237</v>
      </c>
      <c r="F117" s="22">
        <v>41841</v>
      </c>
      <c r="G117" s="22">
        <v>8396</v>
      </c>
      <c r="H117" s="22">
        <v>83.29</v>
      </c>
      <c r="I117" s="23">
        <v>0</v>
      </c>
    </row>
    <row r="118" spans="1:9" x14ac:dyDescent="0.25">
      <c r="A118" s="18" t="s">
        <v>39</v>
      </c>
      <c r="B118" s="18" t="s">
        <v>47</v>
      </c>
      <c r="C118" s="19" t="s">
        <v>48</v>
      </c>
      <c r="D118" s="20">
        <v>0</v>
      </c>
      <c r="E118" s="20">
        <v>50237</v>
      </c>
      <c r="F118" s="20">
        <v>50237</v>
      </c>
      <c r="G118" s="20">
        <v>0</v>
      </c>
      <c r="H118" s="20">
        <v>100</v>
      </c>
      <c r="I118" s="21">
        <v>0</v>
      </c>
    </row>
    <row r="119" spans="1:9" x14ac:dyDescent="0.25">
      <c r="A119" s="37" t="s">
        <v>57</v>
      </c>
      <c r="B119" s="38"/>
      <c r="C119" s="38"/>
      <c r="D119" s="22">
        <v>0</v>
      </c>
      <c r="E119" s="22">
        <v>50237</v>
      </c>
      <c r="F119" s="22">
        <v>50237</v>
      </c>
      <c r="G119" s="22">
        <v>0</v>
      </c>
      <c r="H119" s="22">
        <v>100</v>
      </c>
      <c r="I119" s="23">
        <v>0</v>
      </c>
    </row>
    <row r="120" spans="1:9" x14ac:dyDescent="0.25">
      <c r="A120" s="18" t="s">
        <v>41</v>
      </c>
      <c r="B120" s="18" t="s">
        <v>9</v>
      </c>
      <c r="C120" s="19" t="s">
        <v>10</v>
      </c>
      <c r="D120" s="20">
        <v>9000</v>
      </c>
      <c r="E120" s="20">
        <v>12000</v>
      </c>
      <c r="F120" s="20">
        <v>6155.27</v>
      </c>
      <c r="G120" s="20">
        <v>5844.73</v>
      </c>
      <c r="H120" s="20">
        <v>51.293916666666668</v>
      </c>
      <c r="I120" s="21">
        <v>10000</v>
      </c>
    </row>
    <row r="121" spans="1:9" x14ac:dyDescent="0.25">
      <c r="A121" s="18" t="s">
        <v>41</v>
      </c>
      <c r="B121" s="18" t="s">
        <v>20</v>
      </c>
      <c r="C121" s="19" t="s">
        <v>21</v>
      </c>
      <c r="D121" s="20">
        <v>3000</v>
      </c>
      <c r="E121" s="20">
        <v>6000</v>
      </c>
      <c r="F121" s="20">
        <v>0</v>
      </c>
      <c r="G121" s="20">
        <v>6000</v>
      </c>
      <c r="H121" s="20">
        <v>0</v>
      </c>
      <c r="I121" s="21">
        <v>6000</v>
      </c>
    </row>
    <row r="122" spans="1:9" x14ac:dyDescent="0.25">
      <c r="A122" s="18" t="s">
        <v>41</v>
      </c>
      <c r="B122" s="18" t="s">
        <v>22</v>
      </c>
      <c r="C122" s="19" t="s">
        <v>23</v>
      </c>
      <c r="D122" s="20">
        <v>1600000</v>
      </c>
      <c r="E122" s="20">
        <v>1850000</v>
      </c>
      <c r="F122" s="20">
        <v>1470192</v>
      </c>
      <c r="G122" s="20">
        <v>379808</v>
      </c>
      <c r="H122" s="20">
        <v>79.469837837837844</v>
      </c>
      <c r="I122" s="21">
        <v>2000000</v>
      </c>
    </row>
    <row r="123" spans="1:9" x14ac:dyDescent="0.25">
      <c r="A123" s="18" t="s">
        <v>41</v>
      </c>
      <c r="B123" s="18" t="s">
        <v>34</v>
      </c>
      <c r="C123" s="19" t="s">
        <v>35</v>
      </c>
      <c r="D123" s="20">
        <v>540000</v>
      </c>
      <c r="E123" s="20">
        <v>622000</v>
      </c>
      <c r="F123" s="20">
        <v>496116</v>
      </c>
      <c r="G123" s="20">
        <v>125884</v>
      </c>
      <c r="H123" s="20">
        <v>79.761414790996781</v>
      </c>
      <c r="I123" s="21">
        <v>676000</v>
      </c>
    </row>
    <row r="124" spans="1:9" x14ac:dyDescent="0.25">
      <c r="A124" s="37" t="s">
        <v>44</v>
      </c>
      <c r="B124" s="38"/>
      <c r="C124" s="38"/>
      <c r="D124" s="22">
        <v>2152000</v>
      </c>
      <c r="E124" s="22">
        <v>2490000</v>
      </c>
      <c r="F124" s="22">
        <v>1972463.27</v>
      </c>
      <c r="G124" s="22">
        <v>517536.73</v>
      </c>
      <c r="H124" s="22">
        <v>79.22</v>
      </c>
      <c r="I124" s="24">
        <f>SUM(I120:I123)</f>
        <v>2692000</v>
      </c>
    </row>
    <row r="125" spans="1:9" x14ac:dyDescent="0.25">
      <c r="A125" s="18" t="s">
        <v>41</v>
      </c>
      <c r="B125" s="18" t="s">
        <v>47</v>
      </c>
      <c r="C125" s="19" t="s">
        <v>48</v>
      </c>
      <c r="D125" s="20">
        <v>2152000</v>
      </c>
      <c r="E125" s="20">
        <v>2490000</v>
      </c>
      <c r="F125" s="20">
        <v>1972463.27</v>
      </c>
      <c r="G125" s="20">
        <v>517536.73</v>
      </c>
      <c r="H125" s="20">
        <v>79.215392369477911</v>
      </c>
      <c r="I125" s="21">
        <v>2692000</v>
      </c>
    </row>
    <row r="126" spans="1:9" x14ac:dyDescent="0.25">
      <c r="A126" s="37" t="s">
        <v>57</v>
      </c>
      <c r="B126" s="38"/>
      <c r="C126" s="38"/>
      <c r="D126" s="22">
        <v>2152000</v>
      </c>
      <c r="E126" s="22">
        <v>2490000</v>
      </c>
      <c r="F126" s="22">
        <v>1972463.27</v>
      </c>
      <c r="G126" s="22">
        <v>517536.73</v>
      </c>
      <c r="H126" s="22">
        <v>79.22</v>
      </c>
      <c r="I126" s="23">
        <v>2692000</v>
      </c>
    </row>
    <row r="127" spans="1:9" x14ac:dyDescent="0.25">
      <c r="A127" s="37" t="s">
        <v>64</v>
      </c>
      <c r="B127" s="38"/>
      <c r="C127" s="38"/>
      <c r="D127" s="22">
        <v>2727000</v>
      </c>
      <c r="E127" s="22">
        <v>3466033</v>
      </c>
      <c r="F127" s="22">
        <v>2536619.7000000002</v>
      </c>
      <c r="G127" s="22">
        <v>929413.3</v>
      </c>
      <c r="H127" s="22">
        <v>73.19</v>
      </c>
      <c r="I127" s="23">
        <f>I91+I98+I105+I111+I117+I124</f>
        <v>3370589</v>
      </c>
    </row>
    <row r="128" spans="1:9" x14ac:dyDescent="0.25">
      <c r="A128" s="37" t="s">
        <v>65</v>
      </c>
      <c r="B128" s="38"/>
      <c r="C128" s="38"/>
      <c r="D128" s="22">
        <v>2727000</v>
      </c>
      <c r="E128" s="22">
        <v>3466033</v>
      </c>
      <c r="F128" s="22">
        <v>2668712.27</v>
      </c>
      <c r="G128" s="22">
        <v>797320.73</v>
      </c>
      <c r="H128" s="22">
        <v>77</v>
      </c>
      <c r="I128" s="23">
        <f>I93+I100+I107+I113+I119+I125</f>
        <v>3370589</v>
      </c>
    </row>
    <row r="129" spans="1:9" x14ac:dyDescent="0.25">
      <c r="A129" s="25" t="s">
        <v>11</v>
      </c>
      <c r="B129" s="25" t="s">
        <v>9</v>
      </c>
      <c r="C129" s="26" t="s">
        <v>10</v>
      </c>
      <c r="D129" s="11">
        <v>104000</v>
      </c>
      <c r="E129" s="11">
        <v>104000</v>
      </c>
      <c r="F129" s="11">
        <v>94023.62</v>
      </c>
      <c r="G129" s="11">
        <v>9976.3799999999992</v>
      </c>
      <c r="H129" s="11">
        <v>90.407326923076923</v>
      </c>
      <c r="I129" s="12">
        <v>107200</v>
      </c>
    </row>
    <row r="130" spans="1:9" x14ac:dyDescent="0.25">
      <c r="A130" s="25" t="s">
        <v>11</v>
      </c>
      <c r="B130" s="25" t="s">
        <v>12</v>
      </c>
      <c r="C130" s="26" t="s">
        <v>13</v>
      </c>
      <c r="D130" s="11">
        <v>176000</v>
      </c>
      <c r="E130" s="11">
        <v>176000</v>
      </c>
      <c r="F130" s="11">
        <v>78362.97</v>
      </c>
      <c r="G130" s="11">
        <v>97637.03</v>
      </c>
      <c r="H130" s="11">
        <v>44.524414772727276</v>
      </c>
      <c r="I130" s="12">
        <v>175000</v>
      </c>
    </row>
    <row r="131" spans="1:9" x14ac:dyDescent="0.25">
      <c r="A131" s="25" t="s">
        <v>11</v>
      </c>
      <c r="B131" s="25" t="s">
        <v>14</v>
      </c>
      <c r="C131" s="26" t="s">
        <v>15</v>
      </c>
      <c r="D131" s="11">
        <v>97000</v>
      </c>
      <c r="E131" s="11">
        <v>67000</v>
      </c>
      <c r="F131" s="11">
        <v>20543.400000000001</v>
      </c>
      <c r="G131" s="11">
        <v>46456.6</v>
      </c>
      <c r="H131" s="11">
        <v>30.66179104477612</v>
      </c>
      <c r="I131" s="12">
        <v>94000</v>
      </c>
    </row>
    <row r="132" spans="1:9" x14ac:dyDescent="0.25">
      <c r="A132" s="25" t="s">
        <v>11</v>
      </c>
      <c r="B132" s="25" t="s">
        <v>16</v>
      </c>
      <c r="C132" s="26" t="s">
        <v>17</v>
      </c>
      <c r="D132" s="11">
        <v>1500</v>
      </c>
      <c r="E132" s="11">
        <v>1500</v>
      </c>
      <c r="F132" s="11">
        <v>648</v>
      </c>
      <c r="G132" s="11">
        <v>852</v>
      </c>
      <c r="H132" s="11">
        <v>43.2</v>
      </c>
      <c r="I132" s="12">
        <v>1000</v>
      </c>
    </row>
    <row r="133" spans="1:9" x14ac:dyDescent="0.25">
      <c r="A133" s="25" t="s">
        <v>11</v>
      </c>
      <c r="B133" s="25" t="s">
        <v>18</v>
      </c>
      <c r="C133" s="26" t="s">
        <v>19</v>
      </c>
      <c r="D133" s="11">
        <v>15000</v>
      </c>
      <c r="E133" s="11">
        <v>10474</v>
      </c>
      <c r="F133" s="11">
        <v>4315</v>
      </c>
      <c r="G133" s="11">
        <v>6159</v>
      </c>
      <c r="H133" s="11">
        <v>41.197250334160778</v>
      </c>
      <c r="I133" s="12">
        <v>10000</v>
      </c>
    </row>
    <row r="134" spans="1:9" x14ac:dyDescent="0.25">
      <c r="A134" s="25" t="s">
        <v>11</v>
      </c>
      <c r="B134" s="25" t="s">
        <v>20</v>
      </c>
      <c r="C134" s="26" t="s">
        <v>21</v>
      </c>
      <c r="D134" s="11">
        <v>84015</v>
      </c>
      <c r="E134" s="11">
        <v>102596</v>
      </c>
      <c r="F134" s="11">
        <v>77544.100000000006</v>
      </c>
      <c r="G134" s="11">
        <v>25051.9</v>
      </c>
      <c r="H134" s="11">
        <v>75.581991500643298</v>
      </c>
      <c r="I134" s="12">
        <v>106300</v>
      </c>
    </row>
    <row r="135" spans="1:9" x14ac:dyDescent="0.25">
      <c r="A135" s="25" t="s">
        <v>11</v>
      </c>
      <c r="B135" s="25" t="s">
        <v>22</v>
      </c>
      <c r="C135" s="26" t="s">
        <v>23</v>
      </c>
      <c r="D135" s="11">
        <v>20000</v>
      </c>
      <c r="E135" s="11">
        <v>50000</v>
      </c>
      <c r="F135" s="11">
        <v>48100</v>
      </c>
      <c r="G135" s="11">
        <v>1900</v>
      </c>
      <c r="H135" s="11">
        <v>96.2</v>
      </c>
      <c r="I135" s="12">
        <v>50000</v>
      </c>
    </row>
    <row r="136" spans="1:9" x14ac:dyDescent="0.25">
      <c r="A136" s="25" t="s">
        <v>11</v>
      </c>
      <c r="B136" s="25" t="s">
        <v>26</v>
      </c>
      <c r="C136" s="26" t="s">
        <v>27</v>
      </c>
      <c r="D136" s="11">
        <v>75606</v>
      </c>
      <c r="E136" s="11">
        <v>61551</v>
      </c>
      <c r="F136" s="11">
        <v>52625</v>
      </c>
      <c r="G136" s="11">
        <v>8926</v>
      </c>
      <c r="H136" s="11">
        <v>85.498204740784061</v>
      </c>
      <c r="I136" s="12">
        <v>20336</v>
      </c>
    </row>
    <row r="137" spans="1:9" x14ac:dyDescent="0.25">
      <c r="A137" s="25" t="s">
        <v>11</v>
      </c>
      <c r="B137" s="25" t="s">
        <v>28</v>
      </c>
      <c r="C137" s="26" t="s">
        <v>29</v>
      </c>
      <c r="D137" s="11">
        <v>6879</v>
      </c>
      <c r="E137" s="11">
        <v>6879</v>
      </c>
      <c r="F137" s="11">
        <v>6879</v>
      </c>
      <c r="G137" s="11">
        <v>0</v>
      </c>
      <c r="H137" s="11">
        <v>100</v>
      </c>
      <c r="I137" s="12">
        <v>16164</v>
      </c>
    </row>
    <row r="138" spans="1:9" x14ac:dyDescent="0.25">
      <c r="A138" s="50" t="s">
        <v>44</v>
      </c>
      <c r="B138" s="51"/>
      <c r="C138" s="51"/>
      <c r="D138" s="28">
        <v>580000</v>
      </c>
      <c r="E138" s="28">
        <v>580000</v>
      </c>
      <c r="F138" s="28">
        <v>383041.09</v>
      </c>
      <c r="G138" s="28">
        <v>196958.91</v>
      </c>
      <c r="H138" s="28">
        <v>66.040000000000006</v>
      </c>
      <c r="I138" s="29">
        <f>SUM(I129:I137)</f>
        <v>580000</v>
      </c>
    </row>
    <row r="139" spans="1:9" x14ac:dyDescent="0.25">
      <c r="A139" s="25" t="s">
        <v>11</v>
      </c>
      <c r="B139" s="25" t="s">
        <v>47</v>
      </c>
      <c r="C139" s="26" t="s">
        <v>48</v>
      </c>
      <c r="D139" s="11">
        <v>580000</v>
      </c>
      <c r="E139" s="11">
        <v>580000</v>
      </c>
      <c r="F139" s="11">
        <v>580000</v>
      </c>
      <c r="G139" s="11">
        <v>0</v>
      </c>
      <c r="H139" s="11">
        <v>100</v>
      </c>
      <c r="I139" s="12">
        <v>580000</v>
      </c>
    </row>
    <row r="140" spans="1:9" x14ac:dyDescent="0.25">
      <c r="A140" s="50" t="s">
        <v>57</v>
      </c>
      <c r="B140" s="51"/>
      <c r="C140" s="51"/>
      <c r="D140" s="28">
        <v>580000</v>
      </c>
      <c r="E140" s="28">
        <v>580000</v>
      </c>
      <c r="F140" s="28">
        <v>580000</v>
      </c>
      <c r="G140" s="28">
        <v>0</v>
      </c>
      <c r="H140" s="28">
        <v>100</v>
      </c>
      <c r="I140" s="29">
        <v>580000</v>
      </c>
    </row>
    <row r="141" spans="1:9" s="2" customFormat="1" x14ac:dyDescent="0.25">
      <c r="A141" s="25" t="s">
        <v>31</v>
      </c>
      <c r="B141" s="25" t="s">
        <v>9</v>
      </c>
      <c r="C141" s="27" t="s">
        <v>61</v>
      </c>
      <c r="D141" s="11">
        <v>380000</v>
      </c>
      <c r="E141" s="11">
        <v>380000</v>
      </c>
      <c r="F141" s="11">
        <v>337156.83</v>
      </c>
      <c r="G141" s="11">
        <f>E141-F141</f>
        <v>42843.169999999984</v>
      </c>
      <c r="H141" s="11">
        <v>88.73</v>
      </c>
      <c r="I141" s="12">
        <v>410000</v>
      </c>
    </row>
    <row r="142" spans="1:9" x14ac:dyDescent="0.25">
      <c r="A142" s="25" t="s">
        <v>31</v>
      </c>
      <c r="B142" s="25" t="s">
        <v>9</v>
      </c>
      <c r="C142" s="26" t="s">
        <v>10</v>
      </c>
      <c r="D142" s="11">
        <v>25000</v>
      </c>
      <c r="E142" s="11">
        <v>25000</v>
      </c>
      <c r="F142" s="11">
        <v>1524.12</v>
      </c>
      <c r="G142" s="11">
        <f>E142-F142</f>
        <v>23475.88</v>
      </c>
      <c r="H142" s="11">
        <f>F142/E142*100</f>
        <v>6.0964799999999997</v>
      </c>
      <c r="I142" s="12">
        <v>26000</v>
      </c>
    </row>
    <row r="143" spans="1:9" x14ac:dyDescent="0.25">
      <c r="A143" s="25" t="s">
        <v>31</v>
      </c>
      <c r="B143" s="25" t="s">
        <v>16</v>
      </c>
      <c r="C143" s="26" t="s">
        <v>17</v>
      </c>
      <c r="D143" s="11">
        <v>500</v>
      </c>
      <c r="E143" s="11">
        <v>500</v>
      </c>
      <c r="F143" s="11">
        <v>0</v>
      </c>
      <c r="G143" s="11">
        <v>500</v>
      </c>
      <c r="H143" s="11">
        <v>0</v>
      </c>
      <c r="I143" s="12">
        <v>500</v>
      </c>
    </row>
    <row r="144" spans="1:9" x14ac:dyDescent="0.25">
      <c r="A144" s="25" t="s">
        <v>31</v>
      </c>
      <c r="B144" s="25" t="s">
        <v>18</v>
      </c>
      <c r="C144" s="26" t="s">
        <v>19</v>
      </c>
      <c r="D144" s="11">
        <v>1500</v>
      </c>
      <c r="E144" s="11">
        <v>1500</v>
      </c>
      <c r="F144" s="11">
        <v>0</v>
      </c>
      <c r="G144" s="11">
        <v>1500</v>
      </c>
      <c r="H144" s="11">
        <v>0</v>
      </c>
      <c r="I144" s="12">
        <v>1500</v>
      </c>
    </row>
    <row r="145" spans="1:9" x14ac:dyDescent="0.25">
      <c r="A145" s="25" t="s">
        <v>31</v>
      </c>
      <c r="B145" s="25" t="s">
        <v>20</v>
      </c>
      <c r="C145" s="26" t="s">
        <v>21</v>
      </c>
      <c r="D145" s="11">
        <v>2000</v>
      </c>
      <c r="E145" s="11">
        <v>2000</v>
      </c>
      <c r="F145" s="11">
        <v>425</v>
      </c>
      <c r="G145" s="11">
        <v>1575</v>
      </c>
      <c r="H145" s="11">
        <v>21.25</v>
      </c>
      <c r="I145" s="12">
        <v>3000</v>
      </c>
    </row>
    <row r="146" spans="1:9" x14ac:dyDescent="0.25">
      <c r="A146" s="25" t="s">
        <v>31</v>
      </c>
      <c r="B146" s="25" t="s">
        <v>26</v>
      </c>
      <c r="C146" s="26" t="s">
        <v>27</v>
      </c>
      <c r="D146" s="11">
        <v>111000</v>
      </c>
      <c r="E146" s="11">
        <v>111000</v>
      </c>
      <c r="F146" s="11">
        <v>35420</v>
      </c>
      <c r="G146" s="11">
        <v>75580</v>
      </c>
      <c r="H146" s="11">
        <v>31.90990990990991</v>
      </c>
      <c r="I146" s="12">
        <v>111500</v>
      </c>
    </row>
    <row r="147" spans="1:9" x14ac:dyDescent="0.25">
      <c r="A147" s="50" t="s">
        <v>44</v>
      </c>
      <c r="B147" s="51"/>
      <c r="C147" s="51"/>
      <c r="D147" s="28">
        <v>520000</v>
      </c>
      <c r="E147" s="28">
        <v>520000</v>
      </c>
      <c r="F147" s="28">
        <v>374525.95</v>
      </c>
      <c r="G147" s="28">
        <v>145474.04999999999</v>
      </c>
      <c r="H147" s="28">
        <v>72.02</v>
      </c>
      <c r="I147" s="29">
        <f>SUM(I141:I146)</f>
        <v>552500</v>
      </c>
    </row>
    <row r="148" spans="1:9" x14ac:dyDescent="0.25">
      <c r="A148" s="25" t="s">
        <v>31</v>
      </c>
      <c r="B148" s="25" t="s">
        <v>45</v>
      </c>
      <c r="C148" s="27" t="s">
        <v>68</v>
      </c>
      <c r="D148" s="11">
        <v>380000</v>
      </c>
      <c r="E148" s="11">
        <v>380000</v>
      </c>
      <c r="F148" s="11">
        <v>311679</v>
      </c>
      <c r="G148" s="11">
        <f>E148-F148</f>
        <v>68321</v>
      </c>
      <c r="H148" s="11">
        <v>82.02</v>
      </c>
      <c r="I148" s="12">
        <v>410000</v>
      </c>
    </row>
    <row r="149" spans="1:9" x14ac:dyDescent="0.25">
      <c r="A149" s="25" t="s">
        <v>31</v>
      </c>
      <c r="B149" s="25" t="s">
        <v>45</v>
      </c>
      <c r="C149" s="26" t="s">
        <v>46</v>
      </c>
      <c r="D149" s="11">
        <v>138000</v>
      </c>
      <c r="E149" s="11">
        <v>138000</v>
      </c>
      <c r="F149" s="11">
        <v>135638</v>
      </c>
      <c r="G149" s="11">
        <f>E149-F149</f>
        <v>2362</v>
      </c>
      <c r="H149" s="11">
        <f>F149/E149*100</f>
        <v>98.288405797101447</v>
      </c>
      <c r="I149" s="12">
        <v>140000</v>
      </c>
    </row>
    <row r="150" spans="1:9" x14ac:dyDescent="0.25">
      <c r="A150" s="25" t="s">
        <v>31</v>
      </c>
      <c r="B150" s="25" t="s">
        <v>51</v>
      </c>
      <c r="C150" s="26" t="s">
        <v>52</v>
      </c>
      <c r="D150" s="11">
        <v>2000</v>
      </c>
      <c r="E150" s="11">
        <v>2000</v>
      </c>
      <c r="F150" s="11">
        <v>1426</v>
      </c>
      <c r="G150" s="11">
        <v>574</v>
      </c>
      <c r="H150" s="11">
        <v>71.3</v>
      </c>
      <c r="I150" s="12">
        <v>2500</v>
      </c>
    </row>
    <row r="151" spans="1:9" x14ac:dyDescent="0.25">
      <c r="A151" s="25" t="s">
        <v>31</v>
      </c>
      <c r="B151" s="25" t="s">
        <v>49</v>
      </c>
      <c r="C151" s="26" t="s">
        <v>50</v>
      </c>
      <c r="D151" s="11">
        <v>0</v>
      </c>
      <c r="E151" s="11">
        <v>0</v>
      </c>
      <c r="F151" s="11">
        <v>22599</v>
      </c>
      <c r="G151" s="11">
        <v>-22599</v>
      </c>
      <c r="H151" s="11">
        <v>0</v>
      </c>
      <c r="I151" s="12">
        <v>0</v>
      </c>
    </row>
    <row r="152" spans="1:9" x14ac:dyDescent="0.25">
      <c r="A152" s="50" t="s">
        <v>57</v>
      </c>
      <c r="B152" s="51"/>
      <c r="C152" s="51"/>
      <c r="D152" s="28">
        <v>520000</v>
      </c>
      <c r="E152" s="28">
        <v>520000</v>
      </c>
      <c r="F152" s="28">
        <v>471342</v>
      </c>
      <c r="G152" s="28">
        <v>48658</v>
      </c>
      <c r="H152" s="28">
        <v>90.64</v>
      </c>
      <c r="I152" s="29">
        <f>SUM(I148:I151)</f>
        <v>552500</v>
      </c>
    </row>
    <row r="153" spans="1:9" x14ac:dyDescent="0.25">
      <c r="A153" s="25" t="s">
        <v>33</v>
      </c>
      <c r="B153" s="25" t="s">
        <v>9</v>
      </c>
      <c r="C153" s="26" t="s">
        <v>10</v>
      </c>
      <c r="D153" s="11">
        <v>0</v>
      </c>
      <c r="E153" s="11">
        <v>10000</v>
      </c>
      <c r="F153" s="11">
        <v>4692</v>
      </c>
      <c r="G153" s="11">
        <v>5308</v>
      </c>
      <c r="H153" s="11">
        <v>46.92</v>
      </c>
      <c r="I153" s="12">
        <v>5308</v>
      </c>
    </row>
    <row r="154" spans="1:9" x14ac:dyDescent="0.25">
      <c r="A154" s="25" t="s">
        <v>33</v>
      </c>
      <c r="B154" s="25" t="s">
        <v>16</v>
      </c>
      <c r="C154" s="26" t="s">
        <v>17</v>
      </c>
      <c r="D154" s="11">
        <v>0</v>
      </c>
      <c r="E154" s="11">
        <v>1000</v>
      </c>
      <c r="F154" s="11">
        <v>628</v>
      </c>
      <c r="G154" s="11">
        <v>372</v>
      </c>
      <c r="H154" s="11">
        <v>62.8</v>
      </c>
      <c r="I154" s="12">
        <v>372</v>
      </c>
    </row>
    <row r="155" spans="1:9" x14ac:dyDescent="0.25">
      <c r="A155" s="25" t="s">
        <v>33</v>
      </c>
      <c r="B155" s="25" t="s">
        <v>20</v>
      </c>
      <c r="C155" s="26" t="s">
        <v>21</v>
      </c>
      <c r="D155" s="11">
        <v>0</v>
      </c>
      <c r="E155" s="11">
        <v>22086</v>
      </c>
      <c r="F155" s="11">
        <v>1820</v>
      </c>
      <c r="G155" s="11">
        <v>20266</v>
      </c>
      <c r="H155" s="11">
        <v>8.2405143529837908</v>
      </c>
      <c r="I155" s="12">
        <v>20266</v>
      </c>
    </row>
    <row r="156" spans="1:9" x14ac:dyDescent="0.25">
      <c r="A156" s="25" t="s">
        <v>33</v>
      </c>
      <c r="B156" s="25" t="s">
        <v>22</v>
      </c>
      <c r="C156" s="26" t="s">
        <v>23</v>
      </c>
      <c r="D156" s="11">
        <v>0</v>
      </c>
      <c r="E156" s="11">
        <v>187611</v>
      </c>
      <c r="F156" s="11">
        <v>88820</v>
      </c>
      <c r="G156" s="11">
        <v>98791</v>
      </c>
      <c r="H156" s="11">
        <v>47.34263982389092</v>
      </c>
      <c r="I156" s="12">
        <v>188791</v>
      </c>
    </row>
    <row r="157" spans="1:9" x14ac:dyDescent="0.25">
      <c r="A157" s="25" t="s">
        <v>33</v>
      </c>
      <c r="B157" s="25" t="s">
        <v>34</v>
      </c>
      <c r="C157" s="26" t="s">
        <v>35</v>
      </c>
      <c r="D157" s="11">
        <v>0</v>
      </c>
      <c r="E157" s="11">
        <v>63787</v>
      </c>
      <c r="F157" s="11">
        <v>30129</v>
      </c>
      <c r="G157" s="11">
        <v>33658</v>
      </c>
      <c r="H157" s="11">
        <v>47.233762365372257</v>
      </c>
      <c r="I157" s="12">
        <v>64658</v>
      </c>
    </row>
    <row r="158" spans="1:9" x14ac:dyDescent="0.25">
      <c r="A158" s="25" t="s">
        <v>33</v>
      </c>
      <c r="B158" s="25" t="s">
        <v>36</v>
      </c>
      <c r="C158" s="26" t="s">
        <v>37</v>
      </c>
      <c r="D158" s="11">
        <v>0</v>
      </c>
      <c r="E158" s="11">
        <v>3752</v>
      </c>
      <c r="F158" s="11">
        <v>1776</v>
      </c>
      <c r="G158" s="11">
        <v>1976</v>
      </c>
      <c r="H158" s="11">
        <v>47.334754797441363</v>
      </c>
      <c r="I158" s="12">
        <v>3776</v>
      </c>
    </row>
    <row r="159" spans="1:9" x14ac:dyDescent="0.25">
      <c r="A159" s="50" t="s">
        <v>44</v>
      </c>
      <c r="B159" s="51"/>
      <c r="C159" s="51"/>
      <c r="D159" s="28">
        <v>0</v>
      </c>
      <c r="E159" s="28">
        <v>288236</v>
      </c>
      <c r="F159" s="28">
        <v>127865</v>
      </c>
      <c r="G159" s="28">
        <v>160371</v>
      </c>
      <c r="H159" s="28">
        <v>44.36</v>
      </c>
      <c r="I159" s="29">
        <f>SUM(I153:I158)</f>
        <v>283171</v>
      </c>
    </row>
    <row r="160" spans="1:9" x14ac:dyDescent="0.25">
      <c r="A160" s="25" t="s">
        <v>33</v>
      </c>
      <c r="B160" s="25" t="s">
        <v>47</v>
      </c>
      <c r="C160" s="26" t="s">
        <v>48</v>
      </c>
      <c r="D160" s="11">
        <v>0</v>
      </c>
      <c r="E160" s="11">
        <v>288236</v>
      </c>
      <c r="F160" s="11">
        <v>0</v>
      </c>
      <c r="G160" s="11">
        <v>288236</v>
      </c>
      <c r="H160" s="11">
        <v>0</v>
      </c>
      <c r="I160" s="12">
        <v>283171</v>
      </c>
    </row>
    <row r="161" spans="1:9" x14ac:dyDescent="0.25">
      <c r="A161" s="50" t="s">
        <v>57</v>
      </c>
      <c r="B161" s="51"/>
      <c r="C161" s="51"/>
      <c r="D161" s="28">
        <v>0</v>
      </c>
      <c r="E161" s="28">
        <v>288236</v>
      </c>
      <c r="F161" s="28">
        <v>0</v>
      </c>
      <c r="G161" s="28">
        <v>288236</v>
      </c>
      <c r="H161" s="28">
        <v>0</v>
      </c>
      <c r="I161" s="29">
        <v>283171</v>
      </c>
    </row>
    <row r="162" spans="1:9" x14ac:dyDescent="0.25">
      <c r="A162" s="25" t="s">
        <v>58</v>
      </c>
      <c r="B162" s="25" t="s">
        <v>22</v>
      </c>
      <c r="C162" s="26" t="s">
        <v>23</v>
      </c>
      <c r="D162" s="11">
        <v>0</v>
      </c>
      <c r="E162" s="11">
        <v>151889</v>
      </c>
      <c r="F162" s="11">
        <v>107651</v>
      </c>
      <c r="G162" s="11">
        <v>44238</v>
      </c>
      <c r="H162" s="11">
        <v>70.874783559046406</v>
      </c>
      <c r="I162" s="12">
        <v>0</v>
      </c>
    </row>
    <row r="163" spans="1:9" x14ac:dyDescent="0.25">
      <c r="A163" s="25" t="s">
        <v>58</v>
      </c>
      <c r="B163" s="25" t="s">
        <v>34</v>
      </c>
      <c r="C163" s="26" t="s">
        <v>35</v>
      </c>
      <c r="D163" s="11">
        <v>0</v>
      </c>
      <c r="E163" s="11">
        <v>51642</v>
      </c>
      <c r="F163" s="11">
        <v>36455</v>
      </c>
      <c r="G163" s="11">
        <v>15187</v>
      </c>
      <c r="H163" s="11">
        <v>70.59176639169668</v>
      </c>
      <c r="I163" s="12">
        <v>0</v>
      </c>
    </row>
    <row r="164" spans="1:9" x14ac:dyDescent="0.25">
      <c r="A164" s="25" t="s">
        <v>58</v>
      </c>
      <c r="B164" s="25" t="s">
        <v>36</v>
      </c>
      <c r="C164" s="26" t="s">
        <v>37</v>
      </c>
      <c r="D164" s="11">
        <v>0</v>
      </c>
      <c r="E164" s="11">
        <v>3037</v>
      </c>
      <c r="F164" s="11">
        <v>2153</v>
      </c>
      <c r="G164" s="11">
        <v>884</v>
      </c>
      <c r="H164" s="11">
        <v>70.89232795521896</v>
      </c>
      <c r="I164" s="12">
        <v>0</v>
      </c>
    </row>
    <row r="165" spans="1:9" x14ac:dyDescent="0.25">
      <c r="A165" s="50" t="s">
        <v>44</v>
      </c>
      <c r="B165" s="51"/>
      <c r="C165" s="51"/>
      <c r="D165" s="28">
        <v>0</v>
      </c>
      <c r="E165" s="28">
        <v>206568</v>
      </c>
      <c r="F165" s="28">
        <v>146259</v>
      </c>
      <c r="G165" s="28">
        <v>60309</v>
      </c>
      <c r="H165" s="28">
        <v>70.8</v>
      </c>
      <c r="I165" s="29">
        <v>0</v>
      </c>
    </row>
    <row r="166" spans="1:9" x14ac:dyDescent="0.25">
      <c r="A166" s="25" t="s">
        <v>58</v>
      </c>
      <c r="B166" s="25" t="s">
        <v>47</v>
      </c>
      <c r="C166" s="26" t="s">
        <v>48</v>
      </c>
      <c r="D166" s="11">
        <v>0</v>
      </c>
      <c r="E166" s="11">
        <v>206568</v>
      </c>
      <c r="F166" s="11">
        <v>201336</v>
      </c>
      <c r="G166" s="11">
        <v>5232</v>
      </c>
      <c r="H166" s="11">
        <v>97.467177878471006</v>
      </c>
      <c r="I166" s="12">
        <v>0</v>
      </c>
    </row>
    <row r="167" spans="1:9" x14ac:dyDescent="0.25">
      <c r="A167" s="50" t="s">
        <v>57</v>
      </c>
      <c r="B167" s="51"/>
      <c r="C167" s="51"/>
      <c r="D167" s="28">
        <v>0</v>
      </c>
      <c r="E167" s="28">
        <v>206568</v>
      </c>
      <c r="F167" s="28">
        <v>201336</v>
      </c>
      <c r="G167" s="28">
        <v>5232</v>
      </c>
      <c r="H167" s="28">
        <v>97.47</v>
      </c>
      <c r="I167" s="29">
        <v>0</v>
      </c>
    </row>
    <row r="168" spans="1:9" x14ac:dyDescent="0.25">
      <c r="A168" s="25" t="s">
        <v>39</v>
      </c>
      <c r="B168" s="25" t="s">
        <v>22</v>
      </c>
      <c r="C168" s="26" t="s">
        <v>23</v>
      </c>
      <c r="D168" s="11">
        <v>0</v>
      </c>
      <c r="E168" s="11">
        <v>51806</v>
      </c>
      <c r="F168" s="11">
        <v>43173</v>
      </c>
      <c r="G168" s="11">
        <v>8633</v>
      </c>
      <c r="H168" s="11">
        <v>83.335907037794854</v>
      </c>
      <c r="I168" s="12">
        <v>0</v>
      </c>
    </row>
    <row r="169" spans="1:9" x14ac:dyDescent="0.25">
      <c r="A169" s="25" t="s">
        <v>39</v>
      </c>
      <c r="B169" s="25" t="s">
        <v>34</v>
      </c>
      <c r="C169" s="26" t="s">
        <v>35</v>
      </c>
      <c r="D169" s="11">
        <v>0</v>
      </c>
      <c r="E169" s="11">
        <v>17614</v>
      </c>
      <c r="F169" s="11">
        <v>14648</v>
      </c>
      <c r="G169" s="11">
        <v>2966</v>
      </c>
      <c r="H169" s="11">
        <v>83.161121834904051</v>
      </c>
      <c r="I169" s="12">
        <v>0</v>
      </c>
    </row>
    <row r="170" spans="1:9" x14ac:dyDescent="0.25">
      <c r="A170" s="25" t="s">
        <v>39</v>
      </c>
      <c r="B170" s="25" t="s">
        <v>36</v>
      </c>
      <c r="C170" s="26" t="s">
        <v>37</v>
      </c>
      <c r="D170" s="11">
        <v>0</v>
      </c>
      <c r="E170" s="11">
        <v>1036</v>
      </c>
      <c r="F170" s="11">
        <v>863</v>
      </c>
      <c r="G170" s="11">
        <v>173</v>
      </c>
      <c r="H170" s="11">
        <v>83.301158301158296</v>
      </c>
      <c r="I170" s="12">
        <v>0</v>
      </c>
    </row>
    <row r="171" spans="1:9" x14ac:dyDescent="0.25">
      <c r="A171" s="50" t="s">
        <v>44</v>
      </c>
      <c r="B171" s="51"/>
      <c r="C171" s="51"/>
      <c r="D171" s="28">
        <v>0</v>
      </c>
      <c r="E171" s="28">
        <v>70456</v>
      </c>
      <c r="F171" s="28">
        <v>58684</v>
      </c>
      <c r="G171" s="28">
        <v>11772</v>
      </c>
      <c r="H171" s="28">
        <v>83.29</v>
      </c>
      <c r="I171" s="29">
        <v>0</v>
      </c>
    </row>
    <row r="172" spans="1:9" x14ac:dyDescent="0.25">
      <c r="A172" s="25" t="s">
        <v>39</v>
      </c>
      <c r="B172" s="25" t="s">
        <v>47</v>
      </c>
      <c r="C172" s="26" t="s">
        <v>48</v>
      </c>
      <c r="D172" s="11">
        <v>0</v>
      </c>
      <c r="E172" s="11">
        <v>70456</v>
      </c>
      <c r="F172" s="11">
        <v>70456</v>
      </c>
      <c r="G172" s="11">
        <v>0</v>
      </c>
      <c r="H172" s="11">
        <v>100</v>
      </c>
      <c r="I172" s="12">
        <v>0</v>
      </c>
    </row>
    <row r="173" spans="1:9" x14ac:dyDescent="0.25">
      <c r="A173" s="50" t="s">
        <v>57</v>
      </c>
      <c r="B173" s="51"/>
      <c r="C173" s="51"/>
      <c r="D173" s="28">
        <v>0</v>
      </c>
      <c r="E173" s="28">
        <v>70456</v>
      </c>
      <c r="F173" s="28">
        <v>70456</v>
      </c>
      <c r="G173" s="28">
        <v>0</v>
      </c>
      <c r="H173" s="28">
        <v>100</v>
      </c>
      <c r="I173" s="29">
        <v>0</v>
      </c>
    </row>
    <row r="174" spans="1:9" x14ac:dyDescent="0.25">
      <c r="A174" s="25" t="s">
        <v>41</v>
      </c>
      <c r="B174" s="25" t="s">
        <v>9</v>
      </c>
      <c r="C174" s="26" t="s">
        <v>10</v>
      </c>
      <c r="D174" s="11">
        <v>12000</v>
      </c>
      <c r="E174" s="11">
        <v>20000</v>
      </c>
      <c r="F174" s="11">
        <v>9292.16</v>
      </c>
      <c r="G174" s="11">
        <v>10707.84</v>
      </c>
      <c r="H174" s="11">
        <v>46.460799999999999</v>
      </c>
      <c r="I174" s="12">
        <v>15000</v>
      </c>
    </row>
    <row r="175" spans="1:9" x14ac:dyDescent="0.25">
      <c r="A175" s="25" t="s">
        <v>41</v>
      </c>
      <c r="B175" s="25" t="s">
        <v>20</v>
      </c>
      <c r="C175" s="26" t="s">
        <v>21</v>
      </c>
      <c r="D175" s="11">
        <v>3000</v>
      </c>
      <c r="E175" s="11">
        <v>5000</v>
      </c>
      <c r="F175" s="11">
        <v>3860</v>
      </c>
      <c r="G175" s="11">
        <v>1140</v>
      </c>
      <c r="H175" s="11">
        <v>77.2</v>
      </c>
      <c r="I175" s="12">
        <v>5000</v>
      </c>
    </row>
    <row r="176" spans="1:9" x14ac:dyDescent="0.25">
      <c r="A176" s="25" t="s">
        <v>41</v>
      </c>
      <c r="B176" s="25" t="s">
        <v>22</v>
      </c>
      <c r="C176" s="26" t="s">
        <v>23</v>
      </c>
      <c r="D176" s="11">
        <v>2420000</v>
      </c>
      <c r="E176" s="11">
        <v>2800000</v>
      </c>
      <c r="F176" s="11">
        <v>2291950</v>
      </c>
      <c r="G176" s="11">
        <v>508050</v>
      </c>
      <c r="H176" s="11">
        <v>81.855357142857144</v>
      </c>
      <c r="I176" s="12">
        <v>3030000</v>
      </c>
    </row>
    <row r="177" spans="1:12" x14ac:dyDescent="0.25">
      <c r="A177" s="25" t="s">
        <v>41</v>
      </c>
      <c r="B177" s="25" t="s">
        <v>34</v>
      </c>
      <c r="C177" s="26" t="s">
        <v>35</v>
      </c>
      <c r="D177" s="11">
        <v>820000</v>
      </c>
      <c r="E177" s="11">
        <v>943000</v>
      </c>
      <c r="F177" s="11">
        <v>776911</v>
      </c>
      <c r="G177" s="11">
        <v>166089</v>
      </c>
      <c r="H177" s="11">
        <v>82.387168610816545</v>
      </c>
      <c r="I177" s="12">
        <v>1024140</v>
      </c>
    </row>
    <row r="178" spans="1:12" x14ac:dyDescent="0.25">
      <c r="A178" s="50" t="s">
        <v>44</v>
      </c>
      <c r="B178" s="51"/>
      <c r="C178" s="51"/>
      <c r="D178" s="28">
        <v>3255000</v>
      </c>
      <c r="E178" s="28">
        <v>3768000</v>
      </c>
      <c r="F178" s="28">
        <v>3082013.16</v>
      </c>
      <c r="G178" s="28">
        <v>685986.84</v>
      </c>
      <c r="H178" s="28">
        <v>81.790000000000006</v>
      </c>
      <c r="I178" s="29">
        <f>SUM(I174:I177)</f>
        <v>4074140</v>
      </c>
    </row>
    <row r="179" spans="1:12" x14ac:dyDescent="0.25">
      <c r="A179" s="25" t="s">
        <v>41</v>
      </c>
      <c r="B179" s="25" t="s">
        <v>47</v>
      </c>
      <c r="C179" s="26" t="s">
        <v>48</v>
      </c>
      <c r="D179" s="11">
        <v>3255000</v>
      </c>
      <c r="E179" s="11">
        <v>3768000</v>
      </c>
      <c r="F179" s="11">
        <v>3070598</v>
      </c>
      <c r="G179" s="11">
        <v>697402</v>
      </c>
      <c r="H179" s="11">
        <v>81.491454352441608</v>
      </c>
      <c r="I179" s="12">
        <v>4074140</v>
      </c>
    </row>
    <row r="180" spans="1:12" x14ac:dyDescent="0.25">
      <c r="A180" s="50" t="s">
        <v>57</v>
      </c>
      <c r="B180" s="51"/>
      <c r="C180" s="51"/>
      <c r="D180" s="28">
        <v>3255000</v>
      </c>
      <c r="E180" s="28">
        <v>3768000</v>
      </c>
      <c r="F180" s="28">
        <v>3070598</v>
      </c>
      <c r="G180" s="28">
        <v>697402</v>
      </c>
      <c r="H180" s="28">
        <v>81.489999999999995</v>
      </c>
      <c r="I180" s="29">
        <v>4074140</v>
      </c>
    </row>
    <row r="181" spans="1:12" x14ac:dyDescent="0.25">
      <c r="A181" s="50" t="s">
        <v>66</v>
      </c>
      <c r="B181" s="51"/>
      <c r="C181" s="51"/>
      <c r="D181" s="28">
        <v>4355000</v>
      </c>
      <c r="E181" s="28">
        <v>5433260</v>
      </c>
      <c r="F181" s="28">
        <v>4172388.2</v>
      </c>
      <c r="G181" s="28">
        <v>1260871.8</v>
      </c>
      <c r="H181" s="28">
        <v>76.790000000000006</v>
      </c>
      <c r="I181" s="29">
        <f>I138+I147+I159+I165+I171+I178</f>
        <v>5489811</v>
      </c>
    </row>
    <row r="182" spans="1:12" x14ac:dyDescent="0.25">
      <c r="A182" s="50" t="s">
        <v>67</v>
      </c>
      <c r="B182" s="51"/>
      <c r="C182" s="51"/>
      <c r="D182" s="28">
        <v>4355000</v>
      </c>
      <c r="E182" s="28">
        <v>5433260</v>
      </c>
      <c r="F182" s="28">
        <v>4393732</v>
      </c>
      <c r="G182" s="28">
        <v>1039528</v>
      </c>
      <c r="H182" s="28">
        <v>80.87</v>
      </c>
      <c r="I182" s="29">
        <f>I140+I152+I161+I167+I173+I180</f>
        <v>5489811</v>
      </c>
    </row>
    <row r="183" spans="1:12" s="3" customFormat="1" ht="15" customHeight="1" x14ac:dyDescent="0.2">
      <c r="A183" s="30" t="s">
        <v>69</v>
      </c>
      <c r="B183" s="30"/>
      <c r="C183" s="30"/>
      <c r="D183" s="23">
        <f>D80+D127+D181</f>
        <v>27310500</v>
      </c>
      <c r="E183" s="23">
        <f t="shared" ref="E183:I183" si="0">E80+E127+E181</f>
        <v>32695163</v>
      </c>
      <c r="F183" s="23">
        <f t="shared" si="0"/>
        <v>25372260.059999999</v>
      </c>
      <c r="G183" s="23">
        <f t="shared" si="0"/>
        <v>7322902.9399999995</v>
      </c>
      <c r="H183" s="23">
        <f>F183/E183*100</f>
        <v>77.602488355846404</v>
      </c>
      <c r="I183" s="23">
        <f t="shared" si="0"/>
        <v>32239668</v>
      </c>
    </row>
    <row r="184" spans="1:12" x14ac:dyDescent="0.25">
      <c r="A184" s="30" t="s">
        <v>70</v>
      </c>
      <c r="B184" s="30"/>
      <c r="C184" s="30"/>
      <c r="D184" s="23">
        <f>D81+D128+D182</f>
        <v>27421224</v>
      </c>
      <c r="E184" s="23">
        <f t="shared" ref="E184:I184" si="1">E81+E128+E182</f>
        <v>32805887</v>
      </c>
      <c r="F184" s="23">
        <f t="shared" si="1"/>
        <v>29503711.469999999</v>
      </c>
      <c r="G184" s="23">
        <f t="shared" si="1"/>
        <v>3302175.5300000003</v>
      </c>
      <c r="H184" s="23">
        <f>F184/E184*100</f>
        <v>89.934198304103163</v>
      </c>
      <c r="I184" s="23">
        <f t="shared" si="1"/>
        <v>32275392</v>
      </c>
    </row>
    <row r="187" spans="1:12" x14ac:dyDescent="0.25">
      <c r="A187" s="33"/>
      <c r="B187" s="32"/>
      <c r="C187" s="32" t="s">
        <v>75</v>
      </c>
      <c r="D187" s="32"/>
      <c r="E187" s="32"/>
      <c r="F187" s="32"/>
      <c r="G187" s="32"/>
      <c r="H187" s="32"/>
      <c r="I187" s="32"/>
      <c r="J187" s="32"/>
      <c r="K187" s="32"/>
      <c r="L187" s="32"/>
    </row>
    <row r="188" spans="1:12" x14ac:dyDescent="0.25">
      <c r="A188" s="34"/>
      <c r="B188" s="32"/>
      <c r="C188" s="32" t="s">
        <v>76</v>
      </c>
      <c r="D188" s="32"/>
      <c r="E188" s="32"/>
      <c r="F188" s="32"/>
      <c r="G188" s="32"/>
      <c r="H188" s="32"/>
      <c r="I188" s="32"/>
      <c r="J188" s="32"/>
      <c r="K188" s="32"/>
      <c r="L188" s="32"/>
    </row>
    <row r="189" spans="1:12" x14ac:dyDescent="0.25">
      <c r="A189" s="35"/>
      <c r="B189" s="32"/>
      <c r="C189" s="32" t="s">
        <v>77</v>
      </c>
      <c r="D189" s="32"/>
      <c r="E189" s="32"/>
      <c r="F189" s="32"/>
      <c r="G189" s="32"/>
      <c r="H189" s="32"/>
      <c r="I189" s="32"/>
      <c r="J189" s="32"/>
      <c r="K189" s="32"/>
      <c r="L189" s="32"/>
    </row>
    <row r="190" spans="1:12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</row>
    <row r="191" spans="1:12" x14ac:dyDescent="0.25">
      <c r="A191" s="32" t="s">
        <v>78</v>
      </c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</row>
    <row r="192" spans="1:12" x14ac:dyDescent="0.25">
      <c r="A192" s="32">
        <v>2</v>
      </c>
      <c r="B192" s="32" t="s">
        <v>79</v>
      </c>
      <c r="C192" s="32"/>
      <c r="D192" s="32"/>
      <c r="E192" s="32"/>
      <c r="F192" s="32"/>
      <c r="G192" s="32"/>
      <c r="H192" s="32"/>
      <c r="I192" s="32"/>
      <c r="J192" s="32"/>
      <c r="K192" s="32"/>
      <c r="L192" s="32"/>
    </row>
    <row r="193" spans="1:12" s="32" customFormat="1" x14ac:dyDescent="0.25">
      <c r="A193" s="32">
        <v>3</v>
      </c>
      <c r="B193" s="32" t="s">
        <v>80</v>
      </c>
    </row>
    <row r="194" spans="1:12" x14ac:dyDescent="0.25">
      <c r="A194" s="32">
        <v>4</v>
      </c>
      <c r="B194" s="32" t="s">
        <v>81</v>
      </c>
      <c r="C194" s="32"/>
      <c r="D194" s="32"/>
      <c r="E194" s="32"/>
      <c r="F194" s="32"/>
      <c r="G194" s="32"/>
      <c r="H194" s="32"/>
      <c r="I194" s="32"/>
      <c r="J194" s="32"/>
      <c r="K194" s="32"/>
      <c r="L194" s="32"/>
    </row>
    <row r="195" spans="1:12" x14ac:dyDescent="0.25">
      <c r="A195" s="32">
        <v>7</v>
      </c>
      <c r="B195" s="32" t="s">
        <v>82</v>
      </c>
      <c r="C195" s="32"/>
      <c r="D195" s="32"/>
      <c r="E195" s="32"/>
      <c r="F195" s="32"/>
      <c r="G195" s="32"/>
      <c r="H195" s="32"/>
      <c r="I195" s="32"/>
      <c r="J195" s="32"/>
      <c r="K195" s="32"/>
      <c r="L195" s="32"/>
    </row>
    <row r="196" spans="1:12" x14ac:dyDescent="0.25">
      <c r="A196" s="32">
        <v>33063</v>
      </c>
      <c r="B196" s="32" t="s">
        <v>83</v>
      </c>
      <c r="C196" s="32"/>
      <c r="D196" s="32"/>
      <c r="E196" s="32"/>
      <c r="F196" s="32"/>
      <c r="G196" s="32"/>
      <c r="H196" s="32"/>
      <c r="I196" s="32"/>
      <c r="J196" s="32"/>
      <c r="K196" s="32"/>
      <c r="L196" s="32"/>
    </row>
    <row r="197" spans="1:12" x14ac:dyDescent="0.25">
      <c r="A197" s="32">
        <v>33070</v>
      </c>
      <c r="B197" s="32" t="s">
        <v>84</v>
      </c>
      <c r="C197" s="32"/>
      <c r="D197" s="32"/>
      <c r="E197" s="32"/>
      <c r="F197" s="32"/>
      <c r="G197" s="32"/>
      <c r="H197" s="32"/>
      <c r="I197" s="32"/>
      <c r="J197" s="32"/>
      <c r="K197" s="32"/>
      <c r="L197" s="32"/>
    </row>
    <row r="198" spans="1:12" x14ac:dyDescent="0.25">
      <c r="A198" s="32">
        <v>33074</v>
      </c>
      <c r="B198" s="32" t="s">
        <v>85</v>
      </c>
      <c r="C198" s="32"/>
      <c r="D198" s="32"/>
      <c r="E198" s="32"/>
      <c r="F198" s="32"/>
      <c r="G198" s="32"/>
      <c r="H198" s="32"/>
      <c r="I198" s="32"/>
      <c r="J198" s="32"/>
      <c r="K198" s="32"/>
      <c r="L198" s="32"/>
    </row>
    <row r="199" spans="1:12" x14ac:dyDescent="0.25">
      <c r="A199" s="32">
        <v>33076</v>
      </c>
      <c r="B199" s="32" t="s">
        <v>86</v>
      </c>
      <c r="C199" s="32"/>
      <c r="D199" s="32"/>
      <c r="E199" s="32"/>
      <c r="F199" s="32"/>
      <c r="G199" s="32"/>
      <c r="H199" s="32"/>
      <c r="I199" s="32"/>
      <c r="J199" s="32"/>
      <c r="K199" s="32"/>
      <c r="L199" s="32"/>
    </row>
    <row r="200" spans="1:12" x14ac:dyDescent="0.25">
      <c r="A200" s="32">
        <v>33353</v>
      </c>
      <c r="B200" s="32" t="s">
        <v>87</v>
      </c>
      <c r="C200" s="32"/>
      <c r="D200" s="32"/>
      <c r="E200" s="32"/>
      <c r="F200" s="32"/>
      <c r="G200" s="32"/>
      <c r="H200" s="32"/>
      <c r="I200" s="32"/>
      <c r="J200" s="32"/>
      <c r="K200" s="32"/>
      <c r="L200" s="32"/>
    </row>
    <row r="201" spans="1:12" x14ac:dyDescent="0.2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</row>
  </sheetData>
  <mergeCells count="55">
    <mergeCell ref="A178:C178"/>
    <mergeCell ref="A180:C180"/>
    <mergeCell ref="A181:C181"/>
    <mergeCell ref="A182:C182"/>
    <mergeCell ref="A161:C161"/>
    <mergeCell ref="A165:C165"/>
    <mergeCell ref="A167:C167"/>
    <mergeCell ref="A171:C171"/>
    <mergeCell ref="A173:C173"/>
    <mergeCell ref="A138:C138"/>
    <mergeCell ref="A140:C140"/>
    <mergeCell ref="A147:C147"/>
    <mergeCell ref="A152:C152"/>
    <mergeCell ref="A159:C159"/>
    <mergeCell ref="A66:C66"/>
    <mergeCell ref="A77:C77"/>
    <mergeCell ref="A80:C80"/>
    <mergeCell ref="A81:C81"/>
    <mergeCell ref="A78:C78"/>
    <mergeCell ref="A75:C75"/>
    <mergeCell ref="A48:C48"/>
    <mergeCell ref="A52:C52"/>
    <mergeCell ref="A58:C58"/>
    <mergeCell ref="A64:C64"/>
    <mergeCell ref="B4:H4"/>
    <mergeCell ref="A16:C16"/>
    <mergeCell ref="A21:C21"/>
    <mergeCell ref="A30:C30"/>
    <mergeCell ref="A18:C18"/>
    <mergeCell ref="A23:C23"/>
    <mergeCell ref="A36:C36"/>
    <mergeCell ref="A41:C41"/>
    <mergeCell ref="A50:C50"/>
    <mergeCell ref="A54:C54"/>
    <mergeCell ref="A60:C60"/>
    <mergeCell ref="A39:C39"/>
    <mergeCell ref="A1:F1"/>
    <mergeCell ref="G1:H1"/>
    <mergeCell ref="A2:F2"/>
    <mergeCell ref="G2:H2"/>
    <mergeCell ref="A3:H3"/>
    <mergeCell ref="A91:C91"/>
    <mergeCell ref="A93:C93"/>
    <mergeCell ref="A98:C98"/>
    <mergeCell ref="A100:C100"/>
    <mergeCell ref="A105:C105"/>
    <mergeCell ref="A124:C124"/>
    <mergeCell ref="A126:C126"/>
    <mergeCell ref="A127:C127"/>
    <mergeCell ref="A128:C128"/>
    <mergeCell ref="A107:C107"/>
    <mergeCell ref="A111:C111"/>
    <mergeCell ref="A113:C113"/>
    <mergeCell ref="A117:C117"/>
    <mergeCell ref="A119:C119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Štáblová Zdeňka</dc:creator>
  <cp:lastModifiedBy>Hlavková Andrea</cp:lastModifiedBy>
  <cp:lastPrinted>2019-12-03T09:11:10Z</cp:lastPrinted>
  <dcterms:created xsi:type="dcterms:W3CDTF">2019-11-29T13:55:44Z</dcterms:created>
  <dcterms:modified xsi:type="dcterms:W3CDTF">2020-01-06T14:32:30Z</dcterms:modified>
</cp:coreProperties>
</file>