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<sst xmlns="http://schemas.openxmlformats.org/spreadsheetml/2006/main" count="80" uniqueCount="79">
  <si>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Město Štramberk, Městský úřad Štramberk</t>
  </si>
  <si>
    <t>Náměstí 9, 742 66 Štramberk</t>
  </si>
  <si>
    <t>V souladu s § 3, odst. 2, zákona č. 250/2000 Sb., o rozpočtových pravidlech územních rozpočtů, ve znění pozdějších předpisů, vydává Město Štramberk</t>
  </si>
  <si>
    <t>č. ř.</t>
  </si>
  <si>
    <t>A</t>
  </si>
  <si>
    <t>Počáteční stav peněžních prostředků k 1.1.</t>
  </si>
  <si>
    <t>P1</t>
  </si>
  <si>
    <t>Třída 1</t>
  </si>
  <si>
    <t>Daňové příjmy</t>
  </si>
  <si>
    <t>P2</t>
  </si>
  <si>
    <t>Třída 2</t>
  </si>
  <si>
    <t>Nedaňové příjmy</t>
  </si>
  <si>
    <t>P3</t>
  </si>
  <si>
    <t>Třída 3</t>
  </si>
  <si>
    <t>Kapitálové příjmy</t>
  </si>
  <si>
    <t>P4</t>
  </si>
  <si>
    <t>Třída 4</t>
  </si>
  <si>
    <t>Přijaté dotace</t>
  </si>
  <si>
    <t>Pc</t>
  </si>
  <si>
    <t>P1+P2+P3+P4</t>
  </si>
  <si>
    <t>Příjmy celkem (po konsolidaci)</t>
  </si>
  <si>
    <t>P5</t>
  </si>
  <si>
    <t>úvěry krátkodobé (do 1 roku)</t>
  </si>
  <si>
    <t>úvěry dlouhodobé</t>
  </si>
  <si>
    <t>příjem z vydání krátkodobých dluhopisů</t>
  </si>
  <si>
    <t>příjem z vydání dlouhodobých dluhopisů</t>
  </si>
  <si>
    <t>ostatní (aktivní likvidita)</t>
  </si>
  <si>
    <t>P6</t>
  </si>
  <si>
    <t>P7</t>
  </si>
  <si>
    <t>P8</t>
  </si>
  <si>
    <t>P9</t>
  </si>
  <si>
    <t>Pf</t>
  </si>
  <si>
    <t>P5 až P9</t>
  </si>
  <si>
    <t>Přijaté úvěry, dluhopisy, ostatní - celkem</t>
  </si>
  <si>
    <t>P</t>
  </si>
  <si>
    <t>A+Pc+Pf</t>
  </si>
  <si>
    <t>KONSOLIDOVANÉ PŘÍJMY CELKEM</t>
  </si>
  <si>
    <t>V</t>
  </si>
  <si>
    <t>V1</t>
  </si>
  <si>
    <t>Třída 5</t>
  </si>
  <si>
    <t>Běžné (neinvestiční) výdaje</t>
  </si>
  <si>
    <t>V2</t>
  </si>
  <si>
    <t>Třída 6</t>
  </si>
  <si>
    <t>Kapitálové (investiční) výdaje</t>
  </si>
  <si>
    <t>Vc</t>
  </si>
  <si>
    <t>V1+V2</t>
  </si>
  <si>
    <t>Výdaje celkem (po konsolidaci)</t>
  </si>
  <si>
    <t>V3</t>
  </si>
  <si>
    <t>splátky jistin krátkodobých úvěrů</t>
  </si>
  <si>
    <t>splátky jistin dlouhodobých úvěrů</t>
  </si>
  <si>
    <t>splátky jistin krátkodobého dluhopisu</t>
  </si>
  <si>
    <t>splátky jistin dlouhodobého dluhopisu</t>
  </si>
  <si>
    <t>Vf</t>
  </si>
  <si>
    <t>V3 až V7</t>
  </si>
  <si>
    <t>V4</t>
  </si>
  <si>
    <t>V5</t>
  </si>
  <si>
    <t>V6</t>
  </si>
  <si>
    <t>V7</t>
  </si>
  <si>
    <t>Splátky jistin úvěrů, dluhopisů, likvidita</t>
  </si>
  <si>
    <t>Vc+Vf</t>
  </si>
  <si>
    <t>KONSOLIDOVANÉ VÝDAJE CELKEM</t>
  </si>
  <si>
    <t>D</t>
  </si>
  <si>
    <t>P-V</t>
  </si>
  <si>
    <t>Hotovost běžného roku</t>
  </si>
  <si>
    <t>E</t>
  </si>
  <si>
    <t>C</t>
  </si>
  <si>
    <t>Hotovost na konci roku</t>
  </si>
  <si>
    <t>Vypracoval</t>
  </si>
  <si>
    <t>Ing. Andrea Hlávková</t>
  </si>
  <si>
    <t>Datum</t>
  </si>
  <si>
    <t>Příloha</t>
  </si>
  <si>
    <t>Přehled splátek úvěrů</t>
  </si>
  <si>
    <t>Úvěr</t>
  </si>
  <si>
    <t>Celkem</t>
  </si>
  <si>
    <t>814-815 Nádstavba</t>
  </si>
  <si>
    <t>Kanalizace a vodovod Libotín</t>
  </si>
  <si>
    <t>v tis.Kč</t>
  </si>
  <si>
    <t>Střednědobý výhled rozpočtu města Štramberka na léta 2023 - 2025</t>
  </si>
  <si>
    <t>Rekonstrukce hřbitova a koupaliště Libotín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</si>
</sst>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1" max="1" width="10.28125" style="1" customWidth="1"/>
    <col min="2" max="2" width="15.28125" style="1" customWidth="1"/>
    <col min="3" max="3" width="36.57421875" style="0" customWidth="1"/>
    <col min="4" max="4" width="11.28125" style="0" customWidth="1"/>
    <col min="5" max="5" width="11.57421875" style="0" customWidth="1"/>
    <col min="6" max="8" width="11.28125" style="0" customWidth="1"/>
    <col min="10" max="13" width="10.57421875" style="0" bestFit="1" customWidth="1"/>
  </cols>
  <sheetData>
    <row r="1" spans="1:8" ht="12.7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2.75">
      <c r="A2" s="15" t="s">
        <v>1</v>
      </c>
      <c r="B2" s="15"/>
      <c r="C2" s="15"/>
      <c r="D2" s="15"/>
      <c r="E2" s="15"/>
      <c r="F2" s="15"/>
      <c r="G2" s="15"/>
      <c r="H2" s="15"/>
    </row>
    <row r="3" spans="1:8" ht="12.75">
      <c r="A3" s="20" t="s">
        <v>2</v>
      </c>
      <c r="B3" s="20"/>
      <c r="C3" s="20"/>
      <c r="D3" s="20"/>
      <c r="E3" s="20"/>
      <c r="F3" s="20"/>
      <c r="G3" s="20"/>
      <c r="H3" s="20"/>
    </row>
    <row r="4" spans="1:8" ht="18">
      <c r="A4" s="21" t="s">
        <v>77</v>
      </c>
      <c r="B4" s="21"/>
      <c r="C4" s="21"/>
      <c r="D4" s="21"/>
      <c r="E4" s="21"/>
      <c r="F4" s="21"/>
      <c r="G4" s="21"/>
      <c r="H4" s="21"/>
    </row>
    <row r="5" spans="3:8" ht="12.75">
      <c r="C5" s="1"/>
      <c r="D5" s="1"/>
      <c r="E5" s="1"/>
      <c r="F5" s="9"/>
      <c r="G5" s="9"/>
      <c r="H5" s="9"/>
    </row>
    <row r="6" spans="1:8" ht="12.75">
      <c r="A6" s="17" t="s">
        <v>3</v>
      </c>
      <c r="B6" s="17"/>
      <c r="C6" s="17"/>
      <c r="D6" s="18" t="s">
        <v>76</v>
      </c>
      <c r="E6" s="19"/>
      <c r="F6" s="19"/>
      <c r="G6" s="19"/>
      <c r="H6" s="19"/>
    </row>
    <row r="7" spans="1:8" ht="12.75">
      <c r="A7" s="17"/>
      <c r="B7" s="17"/>
      <c r="C7" s="17"/>
      <c r="D7" s="3">
        <v>2021</v>
      </c>
      <c r="E7" s="3">
        <v>2022</v>
      </c>
      <c r="F7" s="3">
        <v>2023</v>
      </c>
      <c r="G7" s="3">
        <v>2024</v>
      </c>
      <c r="H7" s="3">
        <v>2025</v>
      </c>
    </row>
    <row r="8" spans="1:8" ht="12.75">
      <c r="A8" s="2" t="s">
        <v>4</v>
      </c>
      <c r="B8" s="2"/>
      <c r="C8" s="4" t="s">
        <v>5</v>
      </c>
      <c r="D8" s="10">
        <v>10640</v>
      </c>
      <c r="E8" s="10">
        <f>D32</f>
        <v>22840</v>
      </c>
      <c r="F8" s="10">
        <f>E32</f>
        <v>355</v>
      </c>
      <c r="G8" s="10">
        <f>F32</f>
        <v>956.304999999993</v>
      </c>
      <c r="H8" s="10"/>
    </row>
    <row r="9" spans="1:8" ht="12.75">
      <c r="A9" s="2" t="s">
        <v>6</v>
      </c>
      <c r="B9" s="2" t="s">
        <v>7</v>
      </c>
      <c r="C9" s="4" t="s">
        <v>8</v>
      </c>
      <c r="D9" s="10">
        <v>55116</v>
      </c>
      <c r="E9" s="10">
        <v>56500</v>
      </c>
      <c r="F9" s="10">
        <f>E9*1.01</f>
        <v>57065</v>
      </c>
      <c r="G9" s="10">
        <f>F9*1.01</f>
        <v>57635.65</v>
      </c>
      <c r="H9" s="10">
        <f>G9*1.01</f>
        <v>58212.0065</v>
      </c>
    </row>
    <row r="10" spans="1:8" ht="12.75">
      <c r="A10" s="2" t="s">
        <v>9</v>
      </c>
      <c r="B10" s="2" t="s">
        <v>10</v>
      </c>
      <c r="C10" s="4" t="s">
        <v>11</v>
      </c>
      <c r="D10" s="10">
        <v>18093</v>
      </c>
      <c r="E10" s="10">
        <v>18969</v>
      </c>
      <c r="F10" s="10">
        <v>18800</v>
      </c>
      <c r="G10" s="10">
        <f>F10*1.01</f>
        <v>18988</v>
      </c>
      <c r="H10" s="10">
        <f>G10*1.01</f>
        <v>19177.88</v>
      </c>
    </row>
    <row r="11" spans="1:8" ht="12.75">
      <c r="A11" s="2" t="s">
        <v>12</v>
      </c>
      <c r="B11" s="2" t="s">
        <v>13</v>
      </c>
      <c r="C11" s="4" t="s">
        <v>14</v>
      </c>
      <c r="D11" s="10">
        <v>2500</v>
      </c>
      <c r="E11" s="10">
        <v>11520</v>
      </c>
      <c r="F11" s="10">
        <v>100</v>
      </c>
      <c r="G11" s="10">
        <v>100</v>
      </c>
      <c r="H11" s="10">
        <v>100</v>
      </c>
    </row>
    <row r="12" spans="1:8" ht="12.75">
      <c r="A12" s="2" t="s">
        <v>15</v>
      </c>
      <c r="B12" s="2" t="s">
        <v>16</v>
      </c>
      <c r="C12" s="4" t="s">
        <v>17</v>
      </c>
      <c r="D12" s="10">
        <v>17016</v>
      </c>
      <c r="E12" s="10">
        <v>14661</v>
      </c>
      <c r="F12" s="10">
        <f>E12*1.005</f>
        <v>14734.304999999998</v>
      </c>
      <c r="G12" s="10">
        <f>F12*1.005</f>
        <v>14807.976524999996</v>
      </c>
      <c r="H12" s="10">
        <f>G12*1.005</f>
        <v>14882.016407624995</v>
      </c>
    </row>
    <row r="13" spans="1:8" ht="12.75">
      <c r="A13" s="3" t="s">
        <v>18</v>
      </c>
      <c r="B13" s="3" t="s">
        <v>19</v>
      </c>
      <c r="C13" s="5" t="s">
        <v>20</v>
      </c>
      <c r="D13" s="11">
        <f>SUM(D9:D12)</f>
        <v>92725</v>
      </c>
      <c r="E13" s="11">
        <f>SUM(E9:E12)</f>
        <v>101650</v>
      </c>
      <c r="F13" s="11">
        <f>SUM(F9:F12)</f>
        <v>90699.305</v>
      </c>
      <c r="G13" s="11">
        <f>SUM(G9:G12)</f>
        <v>91531.62652499999</v>
      </c>
      <c r="H13" s="11">
        <f>SUM(H9:H12)</f>
        <v>92371.902907625</v>
      </c>
    </row>
    <row r="14" spans="1:8" ht="12.75">
      <c r="A14" s="2" t="s">
        <v>21</v>
      </c>
      <c r="B14" s="2"/>
      <c r="C14" s="4" t="s">
        <v>22</v>
      </c>
      <c r="D14" s="10"/>
      <c r="E14" s="10"/>
      <c r="F14" s="10"/>
      <c r="G14" s="10"/>
      <c r="H14" s="10"/>
    </row>
    <row r="15" spans="1:8" ht="12.75">
      <c r="A15" s="2" t="s">
        <v>27</v>
      </c>
      <c r="B15" s="2"/>
      <c r="C15" s="4" t="s">
        <v>23</v>
      </c>
      <c r="D15" s="10">
        <v>7379</v>
      </c>
      <c r="E15" s="10"/>
      <c r="F15" s="10"/>
      <c r="G15" s="10"/>
      <c r="H15" s="10"/>
    </row>
    <row r="16" spans="1:8" ht="12.75">
      <c r="A16" s="2" t="s">
        <v>28</v>
      </c>
      <c r="B16" s="2"/>
      <c r="C16" s="4" t="s">
        <v>24</v>
      </c>
      <c r="D16" s="10"/>
      <c r="E16" s="10"/>
      <c r="F16" s="10"/>
      <c r="G16" s="10"/>
      <c r="H16" s="10"/>
    </row>
    <row r="17" spans="1:8" ht="12.75">
      <c r="A17" s="2" t="s">
        <v>29</v>
      </c>
      <c r="B17" s="2"/>
      <c r="C17" s="4" t="s">
        <v>25</v>
      </c>
      <c r="D17" s="10"/>
      <c r="E17" s="10"/>
      <c r="F17" s="10"/>
      <c r="G17" s="10"/>
      <c r="H17" s="10"/>
    </row>
    <row r="18" spans="1:8" ht="12.75">
      <c r="A18" s="2" t="s">
        <v>30</v>
      </c>
      <c r="B18" s="2"/>
      <c r="C18" s="4" t="s">
        <v>26</v>
      </c>
      <c r="D18" s="10"/>
      <c r="E18" s="10"/>
      <c r="F18" s="10"/>
      <c r="G18" s="10"/>
      <c r="H18" s="10"/>
    </row>
    <row r="19" spans="1:8" ht="12.75">
      <c r="A19" s="2" t="s">
        <v>31</v>
      </c>
      <c r="B19" s="2" t="s">
        <v>32</v>
      </c>
      <c r="C19" s="4" t="s">
        <v>33</v>
      </c>
      <c r="D19" s="10">
        <f>SUM(D14:D18)</f>
        <v>7379</v>
      </c>
      <c r="E19" s="10">
        <f>SUM(E14:E18)</f>
        <v>0</v>
      </c>
      <c r="F19" s="10">
        <f>SUM(F14:F18)</f>
        <v>0</v>
      </c>
      <c r="G19" s="10">
        <f>SUM(G14:G18)</f>
        <v>0</v>
      </c>
      <c r="H19" s="10">
        <f>SUM(H14:H18)</f>
        <v>0</v>
      </c>
    </row>
    <row r="20" spans="1:8" ht="12.75">
      <c r="A20" s="3" t="s">
        <v>34</v>
      </c>
      <c r="B20" s="3" t="s">
        <v>35</v>
      </c>
      <c r="C20" s="5" t="s">
        <v>36</v>
      </c>
      <c r="D20" s="11">
        <f>SUM(D19,D13)</f>
        <v>100104</v>
      </c>
      <c r="E20" s="11">
        <f>SUM(E19,E13)</f>
        <v>101650</v>
      </c>
      <c r="F20" s="11">
        <f>SUM(F19,F13)</f>
        <v>90699.305</v>
      </c>
      <c r="G20" s="11">
        <f>SUM(G19,G13)</f>
        <v>91531.62652499999</v>
      </c>
      <c r="H20" s="11">
        <f>SUM(H19,H13)</f>
        <v>92371.902907625</v>
      </c>
    </row>
    <row r="21" spans="1:8" ht="12.75">
      <c r="A21" s="2" t="s">
        <v>38</v>
      </c>
      <c r="B21" s="2" t="s">
        <v>39</v>
      </c>
      <c r="C21" s="4" t="s">
        <v>40</v>
      </c>
      <c r="D21" s="10">
        <v>63658</v>
      </c>
      <c r="E21" s="10">
        <v>73553</v>
      </c>
      <c r="F21" s="10">
        <v>66773</v>
      </c>
      <c r="G21" s="10">
        <f>F21*1.01</f>
        <v>67440.73</v>
      </c>
      <c r="H21" s="10">
        <f>G21*1.01</f>
        <v>68115.1373</v>
      </c>
    </row>
    <row r="22" spans="1:8" ht="12.75">
      <c r="A22" s="2" t="s">
        <v>41</v>
      </c>
      <c r="B22" s="2" t="s">
        <v>42</v>
      </c>
      <c r="C22" s="4" t="s">
        <v>43</v>
      </c>
      <c r="D22" s="10">
        <v>21450</v>
      </c>
      <c r="E22" s="10">
        <v>46790</v>
      </c>
      <c r="F22" s="10">
        <v>19800</v>
      </c>
      <c r="G22" s="10">
        <v>20400</v>
      </c>
      <c r="H22" s="10">
        <v>22000</v>
      </c>
    </row>
    <row r="23" spans="1:8" ht="12.75">
      <c r="A23" s="3" t="s">
        <v>44</v>
      </c>
      <c r="B23" s="3" t="s">
        <v>45</v>
      </c>
      <c r="C23" s="5" t="s">
        <v>46</v>
      </c>
      <c r="D23" s="11">
        <f>SUM(D21:D22)</f>
        <v>85108</v>
      </c>
      <c r="E23" s="11">
        <f>SUM(E21:E22)</f>
        <v>120343</v>
      </c>
      <c r="F23" s="11">
        <f>SUM(F21:F22)</f>
        <v>86573</v>
      </c>
      <c r="G23" s="11">
        <f>SUM(G21:G22)</f>
        <v>87840.73</v>
      </c>
      <c r="H23" s="11">
        <f>SUM(H21:H22)</f>
        <v>90115.1373</v>
      </c>
    </row>
    <row r="24" spans="1:8" ht="12.75">
      <c r="A24" s="2" t="s">
        <v>47</v>
      </c>
      <c r="B24" s="2"/>
      <c r="C24" s="4" t="s">
        <v>48</v>
      </c>
      <c r="D24" s="10"/>
      <c r="E24" s="10"/>
      <c r="F24" s="10"/>
      <c r="G24" s="10"/>
      <c r="H24" s="10"/>
    </row>
    <row r="25" spans="1:8" ht="12.75">
      <c r="A25" s="2" t="s">
        <v>54</v>
      </c>
      <c r="B25" s="2"/>
      <c r="C25" s="4" t="s">
        <v>49</v>
      </c>
      <c r="D25" s="10">
        <v>2796</v>
      </c>
      <c r="E25" s="10">
        <v>3792</v>
      </c>
      <c r="F25" s="10">
        <v>3525</v>
      </c>
      <c r="G25" s="10">
        <v>3500</v>
      </c>
      <c r="H25" s="10">
        <v>1500</v>
      </c>
    </row>
    <row r="26" spans="1:8" ht="12.75">
      <c r="A26" s="2" t="s">
        <v>55</v>
      </c>
      <c r="B26" s="2"/>
      <c r="C26" s="4" t="s">
        <v>50</v>
      </c>
      <c r="D26" s="10"/>
      <c r="E26" s="10"/>
      <c r="F26" s="10"/>
      <c r="G26" s="10"/>
      <c r="H26" s="10"/>
    </row>
    <row r="27" spans="1:8" ht="12.75">
      <c r="A27" s="2" t="s">
        <v>56</v>
      </c>
      <c r="B27" s="2"/>
      <c r="C27" s="4" t="s">
        <v>51</v>
      </c>
      <c r="D27" s="10"/>
      <c r="E27" s="10"/>
      <c r="F27" s="10"/>
      <c r="G27" s="10"/>
      <c r="H27" s="10"/>
    </row>
    <row r="28" spans="1:8" ht="12.75">
      <c r="A28" s="2" t="s">
        <v>57</v>
      </c>
      <c r="B28" s="2"/>
      <c r="C28" s="4" t="s">
        <v>26</v>
      </c>
      <c r="D28" s="10"/>
      <c r="E28" s="10"/>
      <c r="F28" s="10"/>
      <c r="G28" s="10"/>
      <c r="H28" s="10"/>
    </row>
    <row r="29" spans="1:8" ht="12.75">
      <c r="A29" s="2" t="s">
        <v>52</v>
      </c>
      <c r="B29" s="2" t="s">
        <v>53</v>
      </c>
      <c r="C29" s="4" t="s">
        <v>58</v>
      </c>
      <c r="D29" s="10">
        <f>SUM(D24:D28)</f>
        <v>2796</v>
      </c>
      <c r="E29" s="10">
        <f>SUM(E24:E28)</f>
        <v>3792</v>
      </c>
      <c r="F29" s="10">
        <f>SUM(F24:F28)</f>
        <v>3525</v>
      </c>
      <c r="G29" s="10">
        <f>SUM(G24:G28)</f>
        <v>3500</v>
      </c>
      <c r="H29" s="10">
        <f>SUM(H24:H28)</f>
        <v>1500</v>
      </c>
    </row>
    <row r="30" spans="1:8" ht="12.75">
      <c r="A30" s="3" t="s">
        <v>37</v>
      </c>
      <c r="B30" s="3" t="s">
        <v>59</v>
      </c>
      <c r="C30" s="5" t="s">
        <v>60</v>
      </c>
      <c r="D30" s="11">
        <f>SUM(D29,D23)</f>
        <v>87904</v>
      </c>
      <c r="E30" s="11">
        <f>SUM(E23,E29)</f>
        <v>124135</v>
      </c>
      <c r="F30" s="11">
        <f>SUM(F23,F29)</f>
        <v>90098</v>
      </c>
      <c r="G30" s="11">
        <f>SUM(G23,G29)</f>
        <v>91340.73</v>
      </c>
      <c r="H30" s="11">
        <f>SUM(H23,H29)</f>
        <v>91615.1373</v>
      </c>
    </row>
    <row r="31" spans="1:8" ht="12.75">
      <c r="A31" s="3" t="s">
        <v>61</v>
      </c>
      <c r="B31" s="3" t="s">
        <v>62</v>
      </c>
      <c r="C31" s="5" t="s">
        <v>63</v>
      </c>
      <c r="D31" s="11">
        <f>D20-D30</f>
        <v>12200</v>
      </c>
      <c r="E31" s="11">
        <f>E20-E30</f>
        <v>-22485</v>
      </c>
      <c r="F31" s="11">
        <f>F20-F30</f>
        <v>601.304999999993</v>
      </c>
      <c r="G31" s="11">
        <f>G20-G30</f>
        <v>190.8965249999892</v>
      </c>
      <c r="H31" s="11">
        <f>H20-H30</f>
        <v>756.7656076249987</v>
      </c>
    </row>
    <row r="32" spans="1:8" ht="12.75">
      <c r="A32" s="3" t="s">
        <v>64</v>
      </c>
      <c r="B32" s="3" t="s">
        <v>65</v>
      </c>
      <c r="C32" s="5" t="s">
        <v>66</v>
      </c>
      <c r="D32" s="11">
        <f>D8+D31</f>
        <v>22840</v>
      </c>
      <c r="E32" s="11">
        <f>E8+E31</f>
        <v>355</v>
      </c>
      <c r="F32" s="11">
        <f>F8+F31</f>
        <v>956.304999999993</v>
      </c>
      <c r="G32" s="11">
        <f>G8+G31</f>
        <v>1147.2015249999822</v>
      </c>
      <c r="H32" s="11">
        <f>H8+H31</f>
        <v>756.7656076249987</v>
      </c>
    </row>
    <row r="34" spans="1:7" ht="12.75">
      <c r="A34" s="16"/>
      <c r="B34" s="16"/>
      <c r="C34" s="16"/>
      <c r="D34" s="16"/>
      <c r="E34" s="16"/>
      <c r="F34" s="16"/>
      <c r="G34" s="6"/>
    </row>
    <row r="35" spans="1:3" ht="12.75">
      <c r="A35" s="6" t="s">
        <v>67</v>
      </c>
      <c r="C35" s="7" t="s">
        <v>68</v>
      </c>
    </row>
    <row r="36" spans="1:3" ht="12.75">
      <c r="A36" s="6" t="s">
        <v>69</v>
      </c>
      <c r="C36" s="8">
        <v>44525</v>
      </c>
    </row>
    <row r="39" spans="1:3" ht="12.75">
      <c r="A39" s="6" t="s">
        <v>70</v>
      </c>
      <c r="C39" t="s">
        <v>71</v>
      </c>
    </row>
    <row r="41" spans="3:13" ht="12.75">
      <c r="C41" s="5" t="s">
        <v>72</v>
      </c>
      <c r="D41" s="3">
        <v>2022</v>
      </c>
      <c r="E41" s="3">
        <v>2023</v>
      </c>
      <c r="F41" s="3">
        <v>2024</v>
      </c>
      <c r="G41" s="3">
        <v>2025</v>
      </c>
      <c r="H41" s="13">
        <v>2026</v>
      </c>
      <c r="I41" s="13">
        <v>2027</v>
      </c>
      <c r="J41" s="13">
        <v>2028</v>
      </c>
      <c r="K41" s="13">
        <v>2029</v>
      </c>
      <c r="L41" s="13">
        <v>2030</v>
      </c>
      <c r="M41" s="13">
        <v>2031</v>
      </c>
    </row>
    <row r="42" spans="3:13" ht="12.75">
      <c r="C42" s="12" t="s">
        <v>74</v>
      </c>
      <c r="D42" s="10">
        <v>292000</v>
      </c>
      <c r="E42" s="10">
        <v>25000</v>
      </c>
      <c r="F42" s="10"/>
      <c r="G42" s="10"/>
      <c r="H42" s="10"/>
      <c r="I42" s="4"/>
      <c r="J42" s="10"/>
      <c r="K42" s="10"/>
      <c r="L42" s="10"/>
      <c r="M42" s="10"/>
    </row>
    <row r="43" spans="3:13" ht="12.75">
      <c r="C43" s="12" t="s">
        <v>75</v>
      </c>
      <c r="D43" s="10">
        <v>2000000</v>
      </c>
      <c r="E43" s="10">
        <v>2000000</v>
      </c>
      <c r="F43" s="10">
        <v>2000000</v>
      </c>
      <c r="G43" s="10"/>
      <c r="H43" s="14"/>
      <c r="I43" s="14"/>
      <c r="J43" s="10"/>
      <c r="K43" s="10"/>
      <c r="L43" s="10"/>
      <c r="M43" s="10"/>
    </row>
    <row r="44" spans="3:13" ht="12.75">
      <c r="C44" s="12" t="s">
        <v>78</v>
      </c>
      <c r="D44" s="10">
        <v>1500000</v>
      </c>
      <c r="E44" s="10">
        <v>1500000</v>
      </c>
      <c r="F44" s="10">
        <v>1500000</v>
      </c>
      <c r="G44" s="10">
        <v>1500000</v>
      </c>
      <c r="H44" s="14">
        <v>1500000</v>
      </c>
      <c r="I44" s="14">
        <v>1500000</v>
      </c>
      <c r="J44" s="10">
        <v>1500000</v>
      </c>
      <c r="K44" s="10">
        <v>1500000</v>
      </c>
      <c r="L44" s="10">
        <v>1500000</v>
      </c>
      <c r="M44" s="10">
        <v>1000000</v>
      </c>
    </row>
    <row r="45" spans="3:13" ht="12.75">
      <c r="C45" s="5" t="s">
        <v>73</v>
      </c>
      <c r="D45" s="11">
        <f>SUM(D42:D44)</f>
        <v>3792000</v>
      </c>
      <c r="E45" s="11">
        <f aca="true" t="shared" si="0" ref="E45:M45">SUM(E42:E44)</f>
        <v>3525000</v>
      </c>
      <c r="F45" s="11">
        <f t="shared" si="0"/>
        <v>3500000</v>
      </c>
      <c r="G45" s="11">
        <f t="shared" si="0"/>
        <v>1500000</v>
      </c>
      <c r="H45" s="11">
        <f t="shared" si="0"/>
        <v>1500000</v>
      </c>
      <c r="I45" s="11">
        <f t="shared" si="0"/>
        <v>1500000</v>
      </c>
      <c r="J45" s="11">
        <f t="shared" si="0"/>
        <v>1500000</v>
      </c>
      <c r="K45" s="11">
        <f t="shared" si="0"/>
        <v>1500000</v>
      </c>
      <c r="L45" s="11">
        <f t="shared" si="0"/>
        <v>1500000</v>
      </c>
      <c r="M45" s="11">
        <f t="shared" si="0"/>
        <v>1000000</v>
      </c>
    </row>
  </sheetData>
  <sheetProtection/>
  <mergeCells count="8">
    <mergeCell ref="A1:H1"/>
    <mergeCell ref="A2:H2"/>
    <mergeCell ref="A34:F34"/>
    <mergeCell ref="A6:A7"/>
    <mergeCell ref="B6:C7"/>
    <mergeCell ref="D6:H6"/>
    <mergeCell ref="A3:H3"/>
    <mergeCell ref="A4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Hlávková Andrea</cp:lastModifiedBy>
  <cp:lastPrinted>2019-12-02T13:44:34Z</cp:lastPrinted>
  <dcterms:created xsi:type="dcterms:W3CDTF">2009-11-18T10:27:38Z</dcterms:created>
  <dcterms:modified xsi:type="dcterms:W3CDTF">2021-11-25T08:36:35Z</dcterms:modified>
  <cp:category/>
  <cp:version/>
  <cp:contentType/>
  <cp:contentStatus/>
</cp:coreProperties>
</file>