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a\Desktop\zakázky od 112018\štramberk\zpočty\"/>
    </mc:Choice>
  </mc:AlternateContent>
  <xr:revisionPtr revIDLastSave="0" documentId="8_{F1972A67-3318-4515-973C-E0606301B78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ZŠ+M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8" i="1" l="1"/>
  <c r="G118" i="1"/>
  <c r="H112" i="1"/>
  <c r="H111" i="1"/>
  <c r="G111" i="1"/>
  <c r="E142" i="1" l="1"/>
  <c r="F142" i="1"/>
  <c r="G142" i="1"/>
  <c r="D142" i="1"/>
  <c r="E143" i="1"/>
  <c r="F143" i="1"/>
  <c r="G143" i="1"/>
  <c r="D143" i="1"/>
  <c r="H143" i="1" l="1"/>
  <c r="H142" i="1"/>
  <c r="J134" i="1"/>
  <c r="K134" i="1" s="1"/>
  <c r="J135" i="1"/>
  <c r="K135" i="1" s="1"/>
  <c r="J136" i="1"/>
  <c r="K136" i="1" s="1"/>
  <c r="J137" i="1"/>
  <c r="J138" i="1"/>
  <c r="K138" i="1" s="1"/>
  <c r="J139" i="1"/>
  <c r="K139" i="1" s="1"/>
  <c r="J140" i="1"/>
  <c r="K140" i="1" s="1"/>
  <c r="J141" i="1"/>
  <c r="K141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K132" i="1" s="1"/>
  <c r="J133" i="1"/>
  <c r="K133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99" i="1"/>
  <c r="K99" i="1" s="1"/>
  <c r="J88" i="1"/>
  <c r="K88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J83" i="1"/>
  <c r="K83" i="1" s="1"/>
  <c r="J84" i="1"/>
  <c r="K84" i="1" s="1"/>
  <c r="J85" i="1"/>
  <c r="J86" i="1"/>
  <c r="K86" i="1" s="1"/>
  <c r="J87" i="1"/>
  <c r="K87" i="1" s="1"/>
  <c r="J89" i="1"/>
  <c r="K89" i="1" s="1"/>
  <c r="J90" i="1"/>
  <c r="K90" i="1" s="1"/>
  <c r="J91" i="1"/>
  <c r="K91" i="1" s="1"/>
  <c r="J92" i="1"/>
  <c r="K92" i="1" s="1"/>
  <c r="J93" i="1"/>
  <c r="J94" i="1"/>
  <c r="K94" i="1" s="1"/>
  <c r="J95" i="1"/>
  <c r="K95" i="1" s="1"/>
  <c r="J96" i="1"/>
  <c r="K96" i="1" s="1"/>
  <c r="J97" i="1"/>
  <c r="K97" i="1" s="1"/>
  <c r="J98" i="1"/>
  <c r="K98" i="1" s="1"/>
  <c r="J64" i="1"/>
  <c r="K64" i="1" s="1"/>
  <c r="I63" i="1" l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8" i="1"/>
  <c r="K58" i="1" s="1"/>
  <c r="J59" i="1"/>
  <c r="K59" i="1" s="1"/>
  <c r="J60" i="1"/>
  <c r="K60" i="1" s="1"/>
  <c r="J61" i="1"/>
  <c r="K61" i="1" s="1"/>
  <c r="J4" i="1"/>
  <c r="K4" i="1" s="1"/>
  <c r="I57" i="1"/>
  <c r="J57" i="1" s="1"/>
  <c r="K57" i="1" s="1"/>
  <c r="H24" i="1"/>
  <c r="G24" i="1"/>
  <c r="H25" i="1"/>
  <c r="G25" i="1"/>
  <c r="H17" i="1"/>
  <c r="H18" i="1"/>
  <c r="G18" i="1"/>
  <c r="J63" i="1" l="1"/>
  <c r="K63" i="1" s="1"/>
  <c r="I143" i="1"/>
  <c r="J143" i="1" s="1"/>
  <c r="K143" i="1" s="1"/>
  <c r="I62" i="1"/>
  <c r="J62" i="1" l="1"/>
  <c r="K62" i="1" s="1"/>
  <c r="I142" i="1"/>
  <c r="J142" i="1" s="1"/>
  <c r="K142" i="1" s="1"/>
</calcChain>
</file>

<file path=xl/sharedStrings.xml><?xml version="1.0" encoding="utf-8"?>
<sst xmlns="http://schemas.openxmlformats.org/spreadsheetml/2006/main" count="371" uniqueCount="82">
  <si>
    <t>NZUZ</t>
  </si>
  <si>
    <t>SU</t>
  </si>
  <si>
    <t>Popis</t>
  </si>
  <si>
    <t>SP</t>
  </si>
  <si>
    <t>UP</t>
  </si>
  <si>
    <t>Skutečnost</t>
  </si>
  <si>
    <t>UP - skutečnost</t>
  </si>
  <si>
    <t>Skut./UP (%)</t>
  </si>
  <si>
    <t>501</t>
  </si>
  <si>
    <t>Spotřeba materiálu</t>
  </si>
  <si>
    <t>000000002</t>
  </si>
  <si>
    <t>502</t>
  </si>
  <si>
    <t>Spotřeba energie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</si>
  <si>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</si>
  <si>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</si>
  <si>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</si>
  <si>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</si>
  <si>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</si>
  <si>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</si>
  <si>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</si>
  <si>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</si>
  <si>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</si>
  <si>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</si>
  <si>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551</t>
  </si>
  <si>
    <t>Odpisy dlouhodobého majetku</t>
  </si>
  <si>
    <t>558</t>
  </si>
  <si>
    <t>Náklady z drobného dlouhodobého majetku</t>
  </si>
  <si>
    <t>569</t>
  </si>
  <si>
    <t>Ostatní finanční náklady</t>
  </si>
  <si>
    <t>NZUZ 000000002</t>
  </si>
  <si>
    <t>000000004</t>
  </si>
  <si>
    <t>000000007</t>
  </si>
  <si>
    <t>NZUZ 000000007</t>
  </si>
  <si>
    <t>000033063</t>
  </si>
  <si>
    <t>524</t>
  </si>
  <si>
    <t>Zákonné sociální pojištění</t>
  </si>
  <si>
    <t>527</t>
  </si>
  <si>
    <t>Zákonné sociální náklady</t>
  </si>
  <si>
    <t>000033070</t>
  </si>
  <si>
    <t>000033353</t>
  </si>
  <si>
    <t>525</t>
  </si>
  <si>
    <t>Jiné sociální pojištění</t>
  </si>
  <si>
    <t>Náklady celkem</t>
  </si>
  <si>
    <t>672</t>
  </si>
  <si>
    <t>Výnosy vybraných místních vládních institucí z transferů</t>
  </si>
  <si>
    <t>602</t>
  </si>
  <si>
    <t>Výnosy z prodeje služeb</t>
  </si>
  <si>
    <t>609</t>
  </si>
  <si>
    <t>Jiné výnosy z vlastních výkonů</t>
  </si>
  <si>
    <t>649</t>
  </si>
  <si>
    <t>Ostatní  výnosy z činnosti</t>
  </si>
  <si>
    <t>662</t>
  </si>
  <si>
    <t>Úroky</t>
  </si>
  <si>
    <t>000000403</t>
  </si>
  <si>
    <t>Výnosy celkem</t>
  </si>
  <si>
    <t>Potraviny</t>
  </si>
  <si>
    <t>Stravné</t>
  </si>
  <si>
    <t>RO č.2</t>
  </si>
  <si>
    <t>Zúčtování do výnosů</t>
  </si>
  <si>
    <t>UP. Č.2</t>
  </si>
  <si>
    <t>Náklady celkem ZŠ</t>
  </si>
  <si>
    <t>Výnosy celkem ZŠ</t>
  </si>
  <si>
    <t>Náklady celkem MŠZ</t>
  </si>
  <si>
    <t>Výnosy celkem  MŠZ</t>
  </si>
  <si>
    <t>Náklady celkem MŠB</t>
  </si>
  <si>
    <t>Výnosy celkem MŠB</t>
  </si>
  <si>
    <t>Náklady celkem ZŠ  a MŠ Štramberk</t>
  </si>
  <si>
    <t>Výnosy celkem ZŠ a MŠ Štramberk</t>
  </si>
  <si>
    <t>Skut/UPč2 (%)</t>
  </si>
  <si>
    <t>Školné</t>
  </si>
  <si>
    <t>PLNĚNÍ PLÁNU K 31.05.2018 V KČ - Základní škola a Mateřská škola Štramberk</t>
  </si>
  <si>
    <t>Zdroje:</t>
  </si>
  <si>
    <t>zřizovatel - MěstoŠtramberk</t>
  </si>
  <si>
    <t>vlastní zdroje (ze školného a stravného)</t>
  </si>
  <si>
    <t>účelový příspěvek MěÚ</t>
  </si>
  <si>
    <t>dotace MŠMT - Šablony pro ZŠ a MŠ I</t>
  </si>
  <si>
    <t>Rozvojový program -Zvýšení paltů neped. Zaměstnanců regionálního školství</t>
  </si>
  <si>
    <t>Ministerstvo školství prostřednictvím Krajského úřadu MSK - přímé náklady na vzdělávání</t>
  </si>
  <si>
    <t>Organizace:</t>
  </si>
  <si>
    <t>Základní škola</t>
  </si>
  <si>
    <t>Mateřská škola Zauličí</t>
  </si>
  <si>
    <t>Mateřská škola Bařiny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</si>
</sst>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8"/>
      <color indexed="8"/>
      <name val="Arial"/>
    </font>
    <font>
      <b/>
      <sz val="12"/>
      <color indexed="8"/>
      <name val="Arial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2" borderId="2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/>
    </xf>
    <xf numFmtId="4" fontId="1" fillId="3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/>
    </xf>
    <xf numFmtId="4" fontId="1" fillId="4" borderId="1" xfId="0" applyNumberFormat="1" applyFont="1" applyFill="1" applyBorder="1" applyAlignment="1">
      <alignment horizontal="right" vertical="top"/>
    </xf>
    <xf numFmtId="4" fontId="3" fillId="4" borderId="1" xfId="0" applyNumberFormat="1" applyFont="1" applyFill="1" applyBorder="1" applyAlignment="1">
      <alignment horizontal="right" vertical="top"/>
    </xf>
    <xf numFmtId="4" fontId="3" fillId="4" borderId="1" xfId="0" applyNumberFormat="1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right" vertical="top" wrapText="1"/>
    </xf>
    <xf numFmtId="0" fontId="0" fillId="2" borderId="0" xfId="0" applyFill="1"/>
    <xf numFmtId="0" fontId="1" fillId="7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/>
    </xf>
    <xf numFmtId="4" fontId="1" fillId="7" borderId="1" xfId="0" applyNumberFormat="1" applyFont="1" applyFill="1" applyBorder="1" applyAlignment="1">
      <alignment horizontal="right" vertical="top"/>
    </xf>
    <xf numFmtId="4" fontId="3" fillId="7" borderId="1" xfId="0" applyNumberFormat="1" applyFont="1" applyFill="1" applyBorder="1" applyAlignment="1">
      <alignment vertical="top"/>
    </xf>
    <xf numFmtId="4" fontId="1" fillId="6" borderId="1" xfId="0" applyNumberFormat="1" applyFont="1" applyFill="1" applyBorder="1" applyAlignment="1">
      <alignment horizontal="right" vertical="top"/>
    </xf>
    <xf numFmtId="4" fontId="3" fillId="6" borderId="1" xfId="0" applyNumberFormat="1" applyFont="1" applyFill="1" applyBorder="1" applyAlignment="1">
      <alignment vertical="top"/>
    </xf>
    <xf numFmtId="0" fontId="1" fillId="6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/>
    </xf>
    <xf numFmtId="0" fontId="3" fillId="8" borderId="1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/>
    </xf>
    <xf numFmtId="4" fontId="3" fillId="8" borderId="1" xfId="0" applyNumberFormat="1" applyFont="1" applyFill="1" applyBorder="1" applyAlignment="1">
      <alignment horizontal="right" vertical="top"/>
    </xf>
    <xf numFmtId="4" fontId="3" fillId="9" borderId="1" xfId="0" applyNumberFormat="1" applyFont="1" applyFill="1" applyBorder="1" applyAlignment="1">
      <alignment horizontal="right" vertical="top"/>
    </xf>
    <xf numFmtId="2" fontId="3" fillId="8" borderId="1" xfId="0" applyNumberFormat="1" applyFont="1" applyFill="1" applyBorder="1"/>
    <xf numFmtId="4" fontId="3" fillId="8" borderId="1" xfId="0" applyNumberFormat="1" applyFont="1" applyFill="1" applyBorder="1"/>
    <xf numFmtId="2" fontId="3" fillId="9" borderId="1" xfId="0" applyNumberFormat="1" applyFont="1" applyFill="1" applyBorder="1"/>
    <xf numFmtId="4" fontId="3" fillId="9" borderId="1" xfId="0" applyNumberFormat="1" applyFont="1" applyFill="1" applyBorder="1"/>
    <xf numFmtId="2" fontId="3" fillId="4" borderId="1" xfId="0" applyNumberFormat="1" applyFont="1" applyFill="1" applyBorder="1" applyAlignment="1">
      <alignment vertical="top"/>
    </xf>
    <xf numFmtId="2" fontId="3" fillId="3" borderId="1" xfId="0" applyNumberFormat="1" applyFont="1" applyFill="1" applyBorder="1" applyAlignment="1">
      <alignment vertical="top"/>
    </xf>
    <xf numFmtId="2" fontId="3" fillId="6" borderId="1" xfId="0" applyNumberFormat="1" applyFont="1" applyFill="1" applyBorder="1" applyAlignment="1">
      <alignment vertical="top"/>
    </xf>
    <xf numFmtId="2" fontId="3" fillId="7" borderId="1" xfId="0" applyNumberFormat="1" applyFont="1" applyFill="1" applyBorder="1" applyAlignment="1">
      <alignment vertical="top"/>
    </xf>
    <xf numFmtId="2" fontId="3" fillId="8" borderId="1" xfId="0" applyNumberFormat="1" applyFont="1" applyFill="1" applyBorder="1" applyAlignment="1">
      <alignment vertical="top"/>
    </xf>
    <xf numFmtId="2" fontId="3" fillId="9" borderId="1" xfId="0" applyNumberFormat="1" applyFont="1" applyFill="1" applyBorder="1" applyAlignment="1">
      <alignment vertical="top"/>
    </xf>
    <xf numFmtId="0" fontId="3" fillId="10" borderId="1" xfId="0" applyFont="1" applyFill="1" applyBorder="1"/>
    <xf numFmtId="0" fontId="0" fillId="10" borderId="1" xfId="0" applyFill="1" applyBorder="1"/>
    <xf numFmtId="4" fontId="3" fillId="10" borderId="1" xfId="0" applyNumberFormat="1" applyFont="1" applyFill="1" applyBorder="1" applyAlignment="1">
      <alignment vertical="top"/>
    </xf>
    <xf numFmtId="2" fontId="3" fillId="10" borderId="1" xfId="0" applyNumberFormat="1" applyFont="1" applyFill="1" applyBorder="1" applyAlignment="1">
      <alignment vertical="top"/>
    </xf>
    <xf numFmtId="0" fontId="0" fillId="3" borderId="0" xfId="0" applyFill="1"/>
    <xf numFmtId="0" fontId="0" fillId="11" borderId="0" xfId="0" applyFill="1"/>
    <xf numFmtId="0" fontId="0" fillId="12" borderId="0" xfId="0" applyFill="1"/>
    <xf numFmtId="0" fontId="4" fillId="2" borderId="2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3" fillId="3" borderId="1" xfId="0" applyFont="1" applyFill="1" applyBorder="1" applyAlignment="1">
      <alignment horizontal="left" vertical="top" wrapText="1"/>
    </xf>
    <xf numFmtId="0" fontId="0" fillId="3" borderId="1" xfId="0" applyFill="1" applyBorder="1"/>
    <xf numFmtId="0" fontId="3" fillId="6" borderId="1" xfId="0" applyFont="1" applyFill="1" applyBorder="1" applyAlignment="1">
      <alignment horizontal="left" vertical="top" wrapText="1"/>
    </xf>
    <xf numFmtId="0" fontId="0" fillId="6" borderId="1" xfId="0" applyFill="1" applyBorder="1"/>
    <xf numFmtId="0" fontId="1" fillId="4" borderId="1" xfId="0" applyFont="1" applyFill="1" applyBorder="1" applyAlignment="1">
      <alignment horizontal="left" vertical="top" wrapText="1"/>
    </xf>
    <xf numFmtId="0" fontId="0" fillId="4" borderId="1" xfId="0" applyFill="1" applyBorder="1"/>
    <xf numFmtId="0" fontId="1" fillId="3" borderId="1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0" fontId="0" fillId="9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9"/>
  <sheetViews>
    <sheetView tabSelected="1" workbookViewId="0">
      <selection activeCell="A152" sqref="A152"/>
    </sheetView>
  </sheetViews>
  <sheetFormatPr defaultRowHeight="15" x14ac:dyDescent="0.25"/>
  <cols>
    <col min="1" max="1" width="8.5703125" customWidth="1"/>
    <col min="2" max="2" width="4.28515625" customWidth="1"/>
    <col min="3" max="3" width="18.140625" customWidth="1"/>
    <col min="4" max="4" width="12.28515625" customWidth="1"/>
    <col min="5" max="5" width="11" customWidth="1"/>
    <col min="6" max="6" width="11.28515625" customWidth="1"/>
    <col min="7" max="7" width="10.7109375" customWidth="1"/>
    <col min="8" max="8" width="7" customWidth="1"/>
    <col min="9" max="9" width="9" customWidth="1"/>
    <col min="10" max="10" width="11.28515625" bestFit="1" customWidth="1"/>
    <col min="11" max="11" width="7" customWidth="1"/>
  </cols>
  <sheetData>
    <row r="1" spans="1:11" ht="15" customHeight="1" x14ac:dyDescent="0.25">
      <c r="A1" s="50" t="s">
        <v>70</v>
      </c>
      <c r="B1" s="51"/>
      <c r="C1" s="51"/>
      <c r="D1" s="51"/>
      <c r="E1" s="51"/>
      <c r="F1" s="51"/>
      <c r="G1" s="51"/>
      <c r="H1" s="52"/>
      <c r="I1" s="20"/>
      <c r="J1" s="20"/>
    </row>
    <row r="2" spans="1:11" s="1" customFormat="1" ht="15" customHeight="1" x14ac:dyDescent="0.25">
      <c r="A2" s="4"/>
      <c r="B2" s="2"/>
      <c r="C2" s="2"/>
      <c r="D2" s="2"/>
      <c r="E2" s="2"/>
      <c r="F2" s="2"/>
      <c r="G2" s="2"/>
      <c r="H2" s="3"/>
    </row>
    <row r="3" spans="1:11" ht="24.95" customHeight="1" x14ac:dyDescent="0.25">
      <c r="A3" s="17" t="s">
        <v>0</v>
      </c>
      <c r="B3" s="17" t="s">
        <v>1</v>
      </c>
      <c r="C3" s="17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9" t="s">
        <v>57</v>
      </c>
      <c r="J3" s="19" t="s">
        <v>59</v>
      </c>
      <c r="K3" s="18" t="s">
        <v>68</v>
      </c>
    </row>
    <row r="4" spans="1:11" ht="15" customHeight="1" x14ac:dyDescent="0.25">
      <c r="A4" s="11" t="s">
        <v>10</v>
      </c>
      <c r="B4" s="11" t="s">
        <v>8</v>
      </c>
      <c r="C4" s="12" t="s">
        <v>9</v>
      </c>
      <c r="D4" s="13">
        <v>230000</v>
      </c>
      <c r="E4" s="13">
        <v>230000</v>
      </c>
      <c r="F4" s="13">
        <v>50530.44</v>
      </c>
      <c r="G4" s="13">
        <v>179469.56</v>
      </c>
      <c r="H4" s="13">
        <v>21.969756521739132</v>
      </c>
      <c r="I4" s="14">
        <v>0</v>
      </c>
      <c r="J4" s="15">
        <f>I4+E4</f>
        <v>230000</v>
      </c>
      <c r="K4" s="37">
        <f>F4/J4*100</f>
        <v>21.969756521739132</v>
      </c>
    </row>
    <row r="5" spans="1:11" ht="15" customHeight="1" x14ac:dyDescent="0.25">
      <c r="A5" s="11" t="s">
        <v>10</v>
      </c>
      <c r="B5" s="11" t="s">
        <v>11</v>
      </c>
      <c r="C5" s="12" t="s">
        <v>12</v>
      </c>
      <c r="D5" s="13">
        <v>1037000</v>
      </c>
      <c r="E5" s="13">
        <v>1037000</v>
      </c>
      <c r="F5" s="13">
        <v>483115.51</v>
      </c>
      <c r="G5" s="13">
        <v>553884.49</v>
      </c>
      <c r="H5" s="13">
        <v>46.587802314368368</v>
      </c>
      <c r="I5" s="14">
        <v>0</v>
      </c>
      <c r="J5" s="15">
        <f t="shared" ref="J5:J61" si="0">I5+E5</f>
        <v>1037000</v>
      </c>
      <c r="K5" s="37">
        <f t="shared" ref="K5:K68" si="1">F5/J5*100</f>
        <v>46.587802314368368</v>
      </c>
    </row>
    <row r="6" spans="1:11" ht="15" customHeight="1" x14ac:dyDescent="0.25">
      <c r="A6" s="11" t="s">
        <v>10</v>
      </c>
      <c r="B6" s="11" t="s">
        <v>13</v>
      </c>
      <c r="C6" s="12" t="s">
        <v>14</v>
      </c>
      <c r="D6" s="13">
        <v>279000</v>
      </c>
      <c r="E6" s="13">
        <v>279000</v>
      </c>
      <c r="F6" s="13">
        <v>39081.9</v>
      </c>
      <c r="G6" s="13">
        <v>239918.1</v>
      </c>
      <c r="H6" s="13">
        <v>14.007849462365591</v>
      </c>
      <c r="I6" s="14">
        <v>0</v>
      </c>
      <c r="J6" s="15">
        <f t="shared" si="0"/>
        <v>279000</v>
      </c>
      <c r="K6" s="37">
        <f t="shared" si="1"/>
        <v>14.007849462365593</v>
      </c>
    </row>
    <row r="7" spans="1:11" ht="15" customHeight="1" x14ac:dyDescent="0.25">
      <c r="A7" s="11" t="s">
        <v>10</v>
      </c>
      <c r="B7" s="11" t="s">
        <v>15</v>
      </c>
      <c r="C7" s="12" t="s">
        <v>16</v>
      </c>
      <c r="D7" s="13">
        <v>19000</v>
      </c>
      <c r="E7" s="13">
        <v>19000</v>
      </c>
      <c r="F7" s="13">
        <v>6920</v>
      </c>
      <c r="G7" s="13">
        <v>12080</v>
      </c>
      <c r="H7" s="13">
        <v>36.421052631578945</v>
      </c>
      <c r="I7" s="14">
        <v>0</v>
      </c>
      <c r="J7" s="15">
        <f t="shared" si="0"/>
        <v>19000</v>
      </c>
      <c r="K7" s="37">
        <f t="shared" si="1"/>
        <v>36.421052631578945</v>
      </c>
    </row>
    <row r="8" spans="1:11" ht="15" customHeight="1" x14ac:dyDescent="0.25">
      <c r="A8" s="11" t="s">
        <v>10</v>
      </c>
      <c r="B8" s="11" t="s">
        <v>17</v>
      </c>
      <c r="C8" s="12" t="s">
        <v>18</v>
      </c>
      <c r="D8" s="13">
        <v>8000</v>
      </c>
      <c r="E8" s="13">
        <v>8000</v>
      </c>
      <c r="F8" s="13">
        <v>2584</v>
      </c>
      <c r="G8" s="13">
        <v>5416</v>
      </c>
      <c r="H8" s="13">
        <v>32.299999999999997</v>
      </c>
      <c r="I8" s="14">
        <v>0</v>
      </c>
      <c r="J8" s="15">
        <f t="shared" si="0"/>
        <v>8000</v>
      </c>
      <c r="K8" s="37">
        <f t="shared" si="1"/>
        <v>32.300000000000004</v>
      </c>
    </row>
    <row r="9" spans="1:11" ht="15" customHeight="1" x14ac:dyDescent="0.25">
      <c r="A9" s="11" t="s">
        <v>10</v>
      </c>
      <c r="B9" s="11" t="s">
        <v>19</v>
      </c>
      <c r="C9" s="12" t="s">
        <v>20</v>
      </c>
      <c r="D9" s="13">
        <v>237450</v>
      </c>
      <c r="E9" s="13">
        <v>237450</v>
      </c>
      <c r="F9" s="13">
        <v>120973.73</v>
      </c>
      <c r="G9" s="13">
        <v>116476.27</v>
      </c>
      <c r="H9" s="13">
        <v>50.94703305959149</v>
      </c>
      <c r="I9" s="14">
        <v>0</v>
      </c>
      <c r="J9" s="15">
        <f t="shared" si="0"/>
        <v>237450</v>
      </c>
      <c r="K9" s="37">
        <f t="shared" si="1"/>
        <v>50.947033059591497</v>
      </c>
    </row>
    <row r="10" spans="1:11" ht="15" customHeight="1" x14ac:dyDescent="0.25">
      <c r="A10" s="11" t="s">
        <v>10</v>
      </c>
      <c r="B10" s="11" t="s">
        <v>21</v>
      </c>
      <c r="C10" s="12" t="s">
        <v>22</v>
      </c>
      <c r="D10" s="13">
        <v>21600</v>
      </c>
      <c r="E10" s="13">
        <v>21600</v>
      </c>
      <c r="F10" s="13">
        <v>8400</v>
      </c>
      <c r="G10" s="13">
        <v>13200</v>
      </c>
      <c r="H10" s="13">
        <v>38.888888888888886</v>
      </c>
      <c r="I10" s="14">
        <v>0</v>
      </c>
      <c r="J10" s="15">
        <f t="shared" si="0"/>
        <v>21600</v>
      </c>
      <c r="K10" s="37">
        <f t="shared" si="1"/>
        <v>38.888888888888893</v>
      </c>
    </row>
    <row r="11" spans="1:11" ht="15" customHeight="1" x14ac:dyDescent="0.25">
      <c r="A11" s="11" t="s">
        <v>10</v>
      </c>
      <c r="B11" s="11" t="s">
        <v>23</v>
      </c>
      <c r="C11" s="12" t="s">
        <v>24</v>
      </c>
      <c r="D11" s="13">
        <v>97159</v>
      </c>
      <c r="E11" s="13">
        <v>97159</v>
      </c>
      <c r="F11" s="13">
        <v>40495</v>
      </c>
      <c r="G11" s="13">
        <v>56664</v>
      </c>
      <c r="H11" s="13">
        <v>41.679103325476795</v>
      </c>
      <c r="I11" s="14">
        <v>0</v>
      </c>
      <c r="J11" s="15">
        <f t="shared" si="0"/>
        <v>97159</v>
      </c>
      <c r="K11" s="37">
        <f t="shared" si="1"/>
        <v>41.679103325476795</v>
      </c>
    </row>
    <row r="12" spans="1:11" ht="15" customHeight="1" x14ac:dyDescent="0.25">
      <c r="A12" s="11" t="s">
        <v>10</v>
      </c>
      <c r="B12" s="11" t="s">
        <v>25</v>
      </c>
      <c r="C12" s="12" t="s">
        <v>26</v>
      </c>
      <c r="D12" s="13">
        <v>72791</v>
      </c>
      <c r="E12" s="13">
        <v>72791</v>
      </c>
      <c r="F12" s="13">
        <v>32087.5</v>
      </c>
      <c r="G12" s="13">
        <v>40703.5</v>
      </c>
      <c r="H12" s="13">
        <v>44.081685922710228</v>
      </c>
      <c r="I12" s="14">
        <v>0</v>
      </c>
      <c r="J12" s="15">
        <f t="shared" si="0"/>
        <v>72791</v>
      </c>
      <c r="K12" s="37">
        <f t="shared" si="1"/>
        <v>44.081685922710221</v>
      </c>
    </row>
    <row r="13" spans="1:11" ht="15" customHeight="1" x14ac:dyDescent="0.25">
      <c r="A13" s="11" t="s">
        <v>10</v>
      </c>
      <c r="B13" s="11" t="s">
        <v>27</v>
      </c>
      <c r="C13" s="12" t="s">
        <v>28</v>
      </c>
      <c r="D13" s="13">
        <v>50000</v>
      </c>
      <c r="E13" s="13">
        <v>50000</v>
      </c>
      <c r="F13" s="13">
        <v>19532</v>
      </c>
      <c r="G13" s="13">
        <v>30468</v>
      </c>
      <c r="H13" s="13">
        <v>39.064</v>
      </c>
      <c r="I13" s="14">
        <v>0</v>
      </c>
      <c r="J13" s="15">
        <f t="shared" si="0"/>
        <v>50000</v>
      </c>
      <c r="K13" s="37">
        <f t="shared" si="1"/>
        <v>39.064</v>
      </c>
    </row>
    <row r="14" spans="1:11" ht="15" customHeight="1" x14ac:dyDescent="0.25">
      <c r="A14" s="53" t="s">
        <v>42</v>
      </c>
      <c r="B14" s="54"/>
      <c r="C14" s="54"/>
      <c r="D14" s="7">
        <v>2052000</v>
      </c>
      <c r="E14" s="7">
        <v>2052000</v>
      </c>
      <c r="F14" s="7">
        <v>803720.08</v>
      </c>
      <c r="G14" s="7">
        <v>1248279.92</v>
      </c>
      <c r="H14" s="7">
        <v>39.17</v>
      </c>
      <c r="I14" s="8">
        <v>0</v>
      </c>
      <c r="J14" s="9">
        <f t="shared" si="0"/>
        <v>2052000</v>
      </c>
      <c r="K14" s="38">
        <f t="shared" si="1"/>
        <v>39.167645224171537</v>
      </c>
    </row>
    <row r="15" spans="1:11" s="1" customFormat="1" ht="15" customHeight="1" x14ac:dyDescent="0.25">
      <c r="A15" s="5" t="s">
        <v>10</v>
      </c>
      <c r="B15" s="5" t="s">
        <v>43</v>
      </c>
      <c r="C15" s="10" t="s">
        <v>54</v>
      </c>
      <c r="D15" s="7">
        <v>2052000</v>
      </c>
      <c r="E15" s="7">
        <v>2052000</v>
      </c>
      <c r="F15" s="7">
        <v>684000</v>
      </c>
      <c r="G15" s="7">
        <v>1368000</v>
      </c>
      <c r="H15" s="7">
        <v>33.333333333333336</v>
      </c>
      <c r="I15" s="8">
        <v>0</v>
      </c>
      <c r="J15" s="9">
        <f t="shared" si="0"/>
        <v>2052000</v>
      </c>
      <c r="K15" s="38">
        <f t="shared" si="1"/>
        <v>33.333333333333329</v>
      </c>
    </row>
    <row r="16" spans="1:11" s="1" customFormat="1" ht="15" customHeight="1" x14ac:dyDescent="0.25">
      <c r="A16" s="57" t="s">
        <v>29</v>
      </c>
      <c r="B16" s="58"/>
      <c r="C16" s="58"/>
      <c r="D16" s="13">
        <v>2052000</v>
      </c>
      <c r="E16" s="13">
        <v>2052000</v>
      </c>
      <c r="F16" s="13">
        <v>684000</v>
      </c>
      <c r="G16" s="13">
        <v>1368000</v>
      </c>
      <c r="H16" s="13">
        <v>33.33</v>
      </c>
      <c r="I16" s="14">
        <v>0</v>
      </c>
      <c r="J16" s="15">
        <f t="shared" si="0"/>
        <v>2052000</v>
      </c>
      <c r="K16" s="37">
        <f t="shared" si="1"/>
        <v>33.333333333333329</v>
      </c>
    </row>
    <row r="17" spans="1:11" ht="15" customHeight="1" x14ac:dyDescent="0.25">
      <c r="A17" s="11" t="s">
        <v>30</v>
      </c>
      <c r="B17" s="11" t="s">
        <v>8</v>
      </c>
      <c r="C17" s="12" t="s">
        <v>9</v>
      </c>
      <c r="D17" s="13">
        <v>29100</v>
      </c>
      <c r="E17" s="13">
        <v>29100</v>
      </c>
      <c r="F17" s="13">
        <v>1652.45</v>
      </c>
      <c r="G17" s="13">
        <v>27447.55</v>
      </c>
      <c r="H17" s="13">
        <f>F17/E17*100</f>
        <v>5.6785223367697597</v>
      </c>
      <c r="I17" s="14">
        <v>7000</v>
      </c>
      <c r="J17" s="15">
        <f t="shared" si="0"/>
        <v>36100</v>
      </c>
      <c r="K17" s="37">
        <f t="shared" si="1"/>
        <v>4.5774238227146817</v>
      </c>
    </row>
    <row r="18" spans="1:11" s="1" customFormat="1" ht="15" customHeight="1" x14ac:dyDescent="0.25">
      <c r="A18" s="11" t="s">
        <v>30</v>
      </c>
      <c r="B18" s="11" t="s">
        <v>8</v>
      </c>
      <c r="C18" s="12" t="s">
        <v>55</v>
      </c>
      <c r="D18" s="13">
        <v>1270000</v>
      </c>
      <c r="E18" s="13">
        <v>1270000</v>
      </c>
      <c r="F18" s="13">
        <v>541786.06999999995</v>
      </c>
      <c r="G18" s="13">
        <f>E18-F18</f>
        <v>728213.93</v>
      </c>
      <c r="H18" s="13">
        <f>F18/E18*100</f>
        <v>42.660320472440944</v>
      </c>
      <c r="I18" s="14">
        <v>0</v>
      </c>
      <c r="J18" s="15">
        <f t="shared" si="0"/>
        <v>1270000</v>
      </c>
      <c r="K18" s="37">
        <f t="shared" si="1"/>
        <v>42.660320472440944</v>
      </c>
    </row>
    <row r="19" spans="1:11" ht="15" customHeight="1" x14ac:dyDescent="0.25">
      <c r="A19" s="11" t="s">
        <v>30</v>
      </c>
      <c r="B19" s="11" t="s">
        <v>15</v>
      </c>
      <c r="C19" s="12" t="s">
        <v>16</v>
      </c>
      <c r="D19" s="13">
        <v>14000</v>
      </c>
      <c r="E19" s="13">
        <v>14000</v>
      </c>
      <c r="F19" s="13">
        <v>10146</v>
      </c>
      <c r="G19" s="13">
        <v>3854</v>
      </c>
      <c r="H19" s="13">
        <v>72.471428571428575</v>
      </c>
      <c r="I19" s="14">
        <v>0</v>
      </c>
      <c r="J19" s="15">
        <f t="shared" si="0"/>
        <v>14000</v>
      </c>
      <c r="K19" s="37">
        <f t="shared" si="1"/>
        <v>72.471428571428575</v>
      </c>
    </row>
    <row r="20" spans="1:11" ht="15" customHeight="1" x14ac:dyDescent="0.25">
      <c r="A20" s="11" t="s">
        <v>30</v>
      </c>
      <c r="B20" s="11" t="s">
        <v>17</v>
      </c>
      <c r="C20" s="12" t="s">
        <v>18</v>
      </c>
      <c r="D20" s="13">
        <v>4500</v>
      </c>
      <c r="E20" s="13">
        <v>4500</v>
      </c>
      <c r="F20" s="13">
        <v>0</v>
      </c>
      <c r="G20" s="13">
        <v>4500</v>
      </c>
      <c r="H20" s="13">
        <v>0</v>
      </c>
      <c r="I20" s="14">
        <v>0</v>
      </c>
      <c r="J20" s="15">
        <f t="shared" si="0"/>
        <v>4500</v>
      </c>
      <c r="K20" s="37">
        <f t="shared" si="1"/>
        <v>0</v>
      </c>
    </row>
    <row r="21" spans="1:11" ht="15" customHeight="1" x14ac:dyDescent="0.25">
      <c r="A21" s="11" t="s">
        <v>30</v>
      </c>
      <c r="B21" s="11" t="s">
        <v>19</v>
      </c>
      <c r="C21" s="12" t="s">
        <v>20</v>
      </c>
      <c r="D21" s="13">
        <v>23000</v>
      </c>
      <c r="E21" s="13">
        <v>23000</v>
      </c>
      <c r="F21" s="13">
        <v>11271</v>
      </c>
      <c r="G21" s="13">
        <v>11729</v>
      </c>
      <c r="H21" s="13">
        <v>49.004347826086956</v>
      </c>
      <c r="I21" s="14">
        <v>0</v>
      </c>
      <c r="J21" s="15">
        <f t="shared" si="0"/>
        <v>23000</v>
      </c>
      <c r="K21" s="37">
        <f t="shared" si="1"/>
        <v>49.004347826086956</v>
      </c>
    </row>
    <row r="22" spans="1:11" ht="15" customHeight="1" x14ac:dyDescent="0.25">
      <c r="A22" s="11" t="s">
        <v>30</v>
      </c>
      <c r="B22" s="11" t="s">
        <v>25</v>
      </c>
      <c r="C22" s="12" t="s">
        <v>26</v>
      </c>
      <c r="D22" s="13">
        <v>15000</v>
      </c>
      <c r="E22" s="13">
        <v>15000</v>
      </c>
      <c r="F22" s="13">
        <v>0</v>
      </c>
      <c r="G22" s="13">
        <v>15000</v>
      </c>
      <c r="H22" s="13">
        <v>0</v>
      </c>
      <c r="I22" s="14">
        <v>0</v>
      </c>
      <c r="J22" s="15">
        <f t="shared" si="0"/>
        <v>15000</v>
      </c>
      <c r="K22" s="37">
        <f t="shared" si="1"/>
        <v>0</v>
      </c>
    </row>
    <row r="23" spans="1:11" ht="15" customHeight="1" x14ac:dyDescent="0.25">
      <c r="A23" s="53" t="s">
        <v>42</v>
      </c>
      <c r="B23" s="54"/>
      <c r="C23" s="54"/>
      <c r="D23" s="7">
        <v>1355600</v>
      </c>
      <c r="E23" s="7">
        <v>1355600</v>
      </c>
      <c r="F23" s="7">
        <v>564855.52</v>
      </c>
      <c r="G23" s="7">
        <v>790744.48</v>
      </c>
      <c r="H23" s="7">
        <v>41.67</v>
      </c>
      <c r="I23" s="8">
        <v>7000</v>
      </c>
      <c r="J23" s="9">
        <f t="shared" si="0"/>
        <v>1362600</v>
      </c>
      <c r="K23" s="38">
        <f t="shared" si="1"/>
        <v>41.45424335828563</v>
      </c>
    </row>
    <row r="24" spans="1:11" s="1" customFormat="1" ht="15" customHeight="1" x14ac:dyDescent="0.25">
      <c r="A24" s="11" t="s">
        <v>30</v>
      </c>
      <c r="B24" s="11" t="s">
        <v>45</v>
      </c>
      <c r="C24" s="12" t="s">
        <v>46</v>
      </c>
      <c r="D24" s="13">
        <v>78000</v>
      </c>
      <c r="E24" s="13">
        <v>78000</v>
      </c>
      <c r="F24" s="13">
        <v>47105</v>
      </c>
      <c r="G24" s="13">
        <f>E24-F24</f>
        <v>30895</v>
      </c>
      <c r="H24" s="13">
        <f>F24/E24*100</f>
        <v>60.391025641025642</v>
      </c>
      <c r="I24" s="14">
        <v>0</v>
      </c>
      <c r="J24" s="15">
        <f t="shared" si="0"/>
        <v>78000</v>
      </c>
      <c r="K24" s="37">
        <f t="shared" si="1"/>
        <v>60.391025641025642</v>
      </c>
    </row>
    <row r="25" spans="1:11" s="1" customFormat="1" ht="15" customHeight="1" x14ac:dyDescent="0.25">
      <c r="A25" s="11" t="s">
        <v>30</v>
      </c>
      <c r="B25" s="11" t="s">
        <v>45</v>
      </c>
      <c r="C25" s="16" t="s">
        <v>56</v>
      </c>
      <c r="D25" s="13">
        <v>1270000</v>
      </c>
      <c r="E25" s="13">
        <v>1270000</v>
      </c>
      <c r="F25" s="13">
        <v>616801</v>
      </c>
      <c r="G25" s="13">
        <f>E25-F25</f>
        <v>653199</v>
      </c>
      <c r="H25" s="13">
        <f>F25/E25*100</f>
        <v>48.567007874015751</v>
      </c>
      <c r="I25" s="14">
        <v>0</v>
      </c>
      <c r="J25" s="15">
        <f t="shared" si="0"/>
        <v>1270000</v>
      </c>
      <c r="K25" s="37">
        <f t="shared" si="1"/>
        <v>48.567007874015751</v>
      </c>
    </row>
    <row r="26" spans="1:11" s="1" customFormat="1" ht="15" customHeight="1" x14ac:dyDescent="0.25">
      <c r="A26" s="11" t="s">
        <v>30</v>
      </c>
      <c r="B26" s="11" t="s">
        <v>47</v>
      </c>
      <c r="C26" s="12" t="s">
        <v>48</v>
      </c>
      <c r="D26" s="13">
        <v>3500</v>
      </c>
      <c r="E26" s="13">
        <v>3500</v>
      </c>
      <c r="F26" s="13">
        <v>2475</v>
      </c>
      <c r="G26" s="13">
        <v>1025</v>
      </c>
      <c r="H26" s="13">
        <v>70.714285714285708</v>
      </c>
      <c r="I26" s="14">
        <v>0</v>
      </c>
      <c r="J26" s="15">
        <f t="shared" si="0"/>
        <v>3500</v>
      </c>
      <c r="K26" s="37">
        <f t="shared" si="1"/>
        <v>70.714285714285722</v>
      </c>
    </row>
    <row r="27" spans="1:11" s="1" customFormat="1" ht="15" customHeight="1" x14ac:dyDescent="0.25">
      <c r="A27" s="11" t="s">
        <v>30</v>
      </c>
      <c r="B27" s="11" t="s">
        <v>49</v>
      </c>
      <c r="C27" s="12" t="s">
        <v>50</v>
      </c>
      <c r="D27" s="13">
        <v>2500</v>
      </c>
      <c r="E27" s="13">
        <v>2500</v>
      </c>
      <c r="F27" s="13">
        <v>518</v>
      </c>
      <c r="G27" s="13">
        <v>1982</v>
      </c>
      <c r="H27" s="13">
        <v>20.72</v>
      </c>
      <c r="I27" s="14">
        <v>7000</v>
      </c>
      <c r="J27" s="15">
        <f t="shared" si="0"/>
        <v>9500</v>
      </c>
      <c r="K27" s="37">
        <f t="shared" si="1"/>
        <v>5.4526315789473685</v>
      </c>
    </row>
    <row r="28" spans="1:11" s="1" customFormat="1" ht="15" customHeight="1" x14ac:dyDescent="0.25">
      <c r="A28" s="11" t="s">
        <v>30</v>
      </c>
      <c r="B28" s="11" t="s">
        <v>51</v>
      </c>
      <c r="C28" s="12" t="s">
        <v>52</v>
      </c>
      <c r="D28" s="13">
        <v>1600</v>
      </c>
      <c r="E28" s="13">
        <v>1600</v>
      </c>
      <c r="F28" s="13">
        <v>586.54999999999995</v>
      </c>
      <c r="G28" s="13">
        <v>1013.45</v>
      </c>
      <c r="H28" s="13">
        <v>36.659374999999997</v>
      </c>
      <c r="I28" s="14">
        <v>0</v>
      </c>
      <c r="J28" s="15">
        <f t="shared" si="0"/>
        <v>1600</v>
      </c>
      <c r="K28" s="37">
        <f t="shared" si="1"/>
        <v>36.659374999999997</v>
      </c>
    </row>
    <row r="29" spans="1:11" s="1" customFormat="1" ht="15" customHeight="1" x14ac:dyDescent="0.25">
      <c r="A29" s="59" t="s">
        <v>54</v>
      </c>
      <c r="B29" s="54"/>
      <c r="C29" s="54"/>
      <c r="D29" s="7">
        <v>1355600</v>
      </c>
      <c r="E29" s="7">
        <v>1355600</v>
      </c>
      <c r="F29" s="7">
        <v>667485.55000000005</v>
      </c>
      <c r="G29" s="7">
        <v>688114.45</v>
      </c>
      <c r="H29" s="7">
        <v>49.24</v>
      </c>
      <c r="I29" s="8">
        <v>7000</v>
      </c>
      <c r="J29" s="9">
        <f t="shared" si="0"/>
        <v>1362600</v>
      </c>
      <c r="K29" s="38">
        <f t="shared" si="1"/>
        <v>48.986169822398359</v>
      </c>
    </row>
    <row r="30" spans="1:11" ht="15" customHeight="1" x14ac:dyDescent="0.25">
      <c r="A30" s="11" t="s">
        <v>31</v>
      </c>
      <c r="B30" s="11" t="s">
        <v>8</v>
      </c>
      <c r="C30" s="12" t="s">
        <v>9</v>
      </c>
      <c r="D30" s="13">
        <v>0</v>
      </c>
      <c r="E30" s="13">
        <v>310000</v>
      </c>
      <c r="F30" s="13">
        <v>0</v>
      </c>
      <c r="G30" s="13">
        <v>310000</v>
      </c>
      <c r="H30" s="13">
        <v>0</v>
      </c>
      <c r="I30" s="14">
        <v>0</v>
      </c>
      <c r="J30" s="15">
        <f t="shared" si="0"/>
        <v>310000</v>
      </c>
      <c r="K30" s="37">
        <f t="shared" si="1"/>
        <v>0</v>
      </c>
    </row>
    <row r="31" spans="1:11" ht="15" customHeight="1" x14ac:dyDescent="0.25">
      <c r="A31" s="11" t="s">
        <v>31</v>
      </c>
      <c r="B31" s="11" t="s">
        <v>19</v>
      </c>
      <c r="C31" s="12" t="s">
        <v>20</v>
      </c>
      <c r="D31" s="13">
        <v>0</v>
      </c>
      <c r="E31" s="13">
        <v>130000</v>
      </c>
      <c r="F31" s="13">
        <v>48836</v>
      </c>
      <c r="G31" s="13">
        <v>81164</v>
      </c>
      <c r="H31" s="13">
        <v>37.566153846153846</v>
      </c>
      <c r="I31" s="14">
        <v>0</v>
      </c>
      <c r="J31" s="15">
        <f t="shared" si="0"/>
        <v>130000</v>
      </c>
      <c r="K31" s="37">
        <f t="shared" si="1"/>
        <v>37.566153846153846</v>
      </c>
    </row>
    <row r="32" spans="1:11" ht="15" customHeight="1" x14ac:dyDescent="0.25">
      <c r="A32" s="53" t="s">
        <v>42</v>
      </c>
      <c r="B32" s="54"/>
      <c r="C32" s="54"/>
      <c r="D32" s="7">
        <v>0</v>
      </c>
      <c r="E32" s="7">
        <v>440000</v>
      </c>
      <c r="F32" s="7">
        <v>48836</v>
      </c>
      <c r="G32" s="7">
        <v>391164</v>
      </c>
      <c r="H32" s="7">
        <v>11.1</v>
      </c>
      <c r="I32" s="8">
        <v>0</v>
      </c>
      <c r="J32" s="9">
        <f t="shared" si="0"/>
        <v>440000</v>
      </c>
      <c r="K32" s="38">
        <f t="shared" si="1"/>
        <v>11.099090909090908</v>
      </c>
    </row>
    <row r="33" spans="1:11" s="1" customFormat="1" ht="15" customHeight="1" x14ac:dyDescent="0.25">
      <c r="A33" s="5" t="s">
        <v>31</v>
      </c>
      <c r="B33" s="5" t="s">
        <v>43</v>
      </c>
      <c r="C33" s="10" t="s">
        <v>54</v>
      </c>
      <c r="D33" s="7">
        <v>0</v>
      </c>
      <c r="E33" s="7">
        <v>440000</v>
      </c>
      <c r="F33" s="7">
        <v>0</v>
      </c>
      <c r="G33" s="7">
        <v>440000</v>
      </c>
      <c r="H33" s="7">
        <v>0</v>
      </c>
      <c r="I33" s="8">
        <v>0</v>
      </c>
      <c r="J33" s="9">
        <f t="shared" si="0"/>
        <v>440000</v>
      </c>
      <c r="K33" s="38">
        <f t="shared" si="1"/>
        <v>0</v>
      </c>
    </row>
    <row r="34" spans="1:11" s="1" customFormat="1" ht="15" customHeight="1" x14ac:dyDescent="0.25">
      <c r="A34" s="57" t="s">
        <v>32</v>
      </c>
      <c r="B34" s="58"/>
      <c r="C34" s="58"/>
      <c r="D34" s="13">
        <v>0</v>
      </c>
      <c r="E34" s="13">
        <v>440000</v>
      </c>
      <c r="F34" s="13">
        <v>0</v>
      </c>
      <c r="G34" s="13">
        <v>440000</v>
      </c>
      <c r="H34" s="13">
        <v>0</v>
      </c>
      <c r="I34" s="14">
        <v>0</v>
      </c>
      <c r="J34" s="15">
        <f t="shared" si="0"/>
        <v>440000</v>
      </c>
      <c r="K34" s="37">
        <f t="shared" si="1"/>
        <v>0</v>
      </c>
    </row>
    <row r="35" spans="1:11" ht="15" customHeight="1" x14ac:dyDescent="0.25">
      <c r="A35" s="11" t="s">
        <v>33</v>
      </c>
      <c r="B35" s="11" t="s">
        <v>8</v>
      </c>
      <c r="C35" s="12" t="s">
        <v>9</v>
      </c>
      <c r="D35" s="13">
        <v>8000</v>
      </c>
      <c r="E35" s="13">
        <v>13000</v>
      </c>
      <c r="F35" s="13">
        <v>12525</v>
      </c>
      <c r="G35" s="13">
        <v>475</v>
      </c>
      <c r="H35" s="13">
        <v>96.34615384615384</v>
      </c>
      <c r="I35" s="14">
        <v>0</v>
      </c>
      <c r="J35" s="15">
        <f t="shared" si="0"/>
        <v>13000</v>
      </c>
      <c r="K35" s="37">
        <f t="shared" si="1"/>
        <v>96.346153846153854</v>
      </c>
    </row>
    <row r="36" spans="1:11" ht="15" customHeight="1" x14ac:dyDescent="0.25">
      <c r="A36" s="11" t="s">
        <v>33</v>
      </c>
      <c r="B36" s="11" t="s">
        <v>15</v>
      </c>
      <c r="C36" s="12" t="s">
        <v>16</v>
      </c>
      <c r="D36" s="13">
        <v>4000</v>
      </c>
      <c r="E36" s="13">
        <v>19000</v>
      </c>
      <c r="F36" s="13">
        <v>5388</v>
      </c>
      <c r="G36" s="13">
        <v>13612</v>
      </c>
      <c r="H36" s="13">
        <v>28.357894736842105</v>
      </c>
      <c r="I36" s="14">
        <v>0</v>
      </c>
      <c r="J36" s="15">
        <f t="shared" si="0"/>
        <v>19000</v>
      </c>
      <c r="K36" s="37">
        <f t="shared" si="1"/>
        <v>28.357894736842105</v>
      </c>
    </row>
    <row r="37" spans="1:11" ht="15" customHeight="1" x14ac:dyDescent="0.25">
      <c r="A37" s="11" t="s">
        <v>33</v>
      </c>
      <c r="B37" s="11" t="s">
        <v>19</v>
      </c>
      <c r="C37" s="12" t="s">
        <v>20</v>
      </c>
      <c r="D37" s="13">
        <v>125000</v>
      </c>
      <c r="E37" s="13">
        <v>125000</v>
      </c>
      <c r="F37" s="13">
        <v>47550</v>
      </c>
      <c r="G37" s="13">
        <v>77450</v>
      </c>
      <c r="H37" s="13">
        <v>38.04</v>
      </c>
      <c r="I37" s="14">
        <v>0</v>
      </c>
      <c r="J37" s="15">
        <f t="shared" si="0"/>
        <v>125000</v>
      </c>
      <c r="K37" s="37">
        <f t="shared" si="1"/>
        <v>38.04</v>
      </c>
    </row>
    <row r="38" spans="1:11" ht="15" customHeight="1" x14ac:dyDescent="0.25">
      <c r="A38" s="11" t="s">
        <v>33</v>
      </c>
      <c r="B38" s="11" t="s">
        <v>21</v>
      </c>
      <c r="C38" s="12" t="s">
        <v>22</v>
      </c>
      <c r="D38" s="13">
        <v>186680</v>
      </c>
      <c r="E38" s="13">
        <v>286680</v>
      </c>
      <c r="F38" s="13">
        <v>106645</v>
      </c>
      <c r="G38" s="13">
        <v>180035</v>
      </c>
      <c r="H38" s="13">
        <v>37.200013952839406</v>
      </c>
      <c r="I38" s="14">
        <v>0</v>
      </c>
      <c r="J38" s="15">
        <f t="shared" si="0"/>
        <v>286680</v>
      </c>
      <c r="K38" s="37">
        <f t="shared" si="1"/>
        <v>37.200013952839399</v>
      </c>
    </row>
    <row r="39" spans="1:11" ht="15" customHeight="1" x14ac:dyDescent="0.25">
      <c r="A39" s="11" t="s">
        <v>33</v>
      </c>
      <c r="B39" s="11" t="s">
        <v>34</v>
      </c>
      <c r="C39" s="12" t="s">
        <v>35</v>
      </c>
      <c r="D39" s="13">
        <v>17500</v>
      </c>
      <c r="E39" s="13">
        <v>32500</v>
      </c>
      <c r="F39" s="13">
        <v>16501</v>
      </c>
      <c r="G39" s="13">
        <v>15999</v>
      </c>
      <c r="H39" s="13">
        <v>50.772307692307692</v>
      </c>
      <c r="I39" s="14">
        <v>0</v>
      </c>
      <c r="J39" s="15">
        <f t="shared" si="0"/>
        <v>32500</v>
      </c>
      <c r="K39" s="37">
        <f t="shared" si="1"/>
        <v>50.772307692307692</v>
      </c>
    </row>
    <row r="40" spans="1:11" ht="15" customHeight="1" x14ac:dyDescent="0.25">
      <c r="A40" s="11" t="s">
        <v>33</v>
      </c>
      <c r="B40" s="11" t="s">
        <v>36</v>
      </c>
      <c r="C40" s="12" t="s">
        <v>37</v>
      </c>
      <c r="D40" s="13">
        <v>1000</v>
      </c>
      <c r="E40" s="13">
        <v>2000</v>
      </c>
      <c r="F40" s="13">
        <v>0</v>
      </c>
      <c r="G40" s="13">
        <v>2000</v>
      </c>
      <c r="H40" s="13">
        <v>0</v>
      </c>
      <c r="I40" s="14">
        <v>0</v>
      </c>
      <c r="J40" s="15">
        <f t="shared" si="0"/>
        <v>2000</v>
      </c>
      <c r="K40" s="37">
        <f t="shared" si="1"/>
        <v>0</v>
      </c>
    </row>
    <row r="41" spans="1:11" ht="15" customHeight="1" x14ac:dyDescent="0.25">
      <c r="A41" s="11" t="s">
        <v>33</v>
      </c>
      <c r="B41" s="11" t="s">
        <v>25</v>
      </c>
      <c r="C41" s="12" t="s">
        <v>26</v>
      </c>
      <c r="D41" s="13">
        <v>80000</v>
      </c>
      <c r="E41" s="13">
        <v>80000</v>
      </c>
      <c r="F41" s="13">
        <v>0</v>
      </c>
      <c r="G41" s="13">
        <v>80000</v>
      </c>
      <c r="H41" s="13">
        <v>0</v>
      </c>
      <c r="I41" s="14">
        <v>0</v>
      </c>
      <c r="J41" s="15">
        <f t="shared" si="0"/>
        <v>80000</v>
      </c>
      <c r="K41" s="37">
        <f t="shared" si="1"/>
        <v>0</v>
      </c>
    </row>
    <row r="42" spans="1:11" ht="15" customHeight="1" x14ac:dyDescent="0.25">
      <c r="A42" s="53" t="s">
        <v>42</v>
      </c>
      <c r="B42" s="54"/>
      <c r="C42" s="54"/>
      <c r="D42" s="7">
        <v>422180</v>
      </c>
      <c r="E42" s="7">
        <v>558180</v>
      </c>
      <c r="F42" s="7">
        <v>188609</v>
      </c>
      <c r="G42" s="7">
        <v>369571</v>
      </c>
      <c r="H42" s="7">
        <v>33.79</v>
      </c>
      <c r="I42" s="8">
        <v>0</v>
      </c>
      <c r="J42" s="9">
        <f t="shared" si="0"/>
        <v>558180</v>
      </c>
      <c r="K42" s="38">
        <f t="shared" si="1"/>
        <v>33.789996058619082</v>
      </c>
    </row>
    <row r="43" spans="1:11" s="1" customFormat="1" ht="15" customHeight="1" x14ac:dyDescent="0.25">
      <c r="A43" s="11" t="s">
        <v>33</v>
      </c>
      <c r="B43" s="11" t="s">
        <v>43</v>
      </c>
      <c r="C43" s="12" t="s">
        <v>44</v>
      </c>
      <c r="D43" s="13">
        <v>422180</v>
      </c>
      <c r="E43" s="13">
        <v>558180</v>
      </c>
      <c r="F43" s="13">
        <v>0</v>
      </c>
      <c r="G43" s="13">
        <v>558180</v>
      </c>
      <c r="H43" s="13">
        <v>0</v>
      </c>
      <c r="I43" s="14">
        <v>0</v>
      </c>
      <c r="J43" s="15">
        <f t="shared" si="0"/>
        <v>558180</v>
      </c>
      <c r="K43" s="37">
        <f t="shared" si="1"/>
        <v>0</v>
      </c>
    </row>
    <row r="44" spans="1:11" s="1" customFormat="1" ht="15" customHeight="1" x14ac:dyDescent="0.25">
      <c r="A44" s="53" t="s">
        <v>54</v>
      </c>
      <c r="B44" s="54"/>
      <c r="C44" s="54"/>
      <c r="D44" s="7">
        <v>422180</v>
      </c>
      <c r="E44" s="7">
        <v>558180</v>
      </c>
      <c r="F44" s="7">
        <v>0</v>
      </c>
      <c r="G44" s="7">
        <v>558180</v>
      </c>
      <c r="H44" s="7">
        <v>0</v>
      </c>
      <c r="I44" s="8">
        <v>0</v>
      </c>
      <c r="J44" s="9">
        <f t="shared" si="0"/>
        <v>558180</v>
      </c>
      <c r="K44" s="38">
        <f t="shared" si="1"/>
        <v>0</v>
      </c>
    </row>
    <row r="45" spans="1:11" ht="15" customHeight="1" x14ac:dyDescent="0.25">
      <c r="A45" s="11" t="s">
        <v>38</v>
      </c>
      <c r="B45" s="11" t="s">
        <v>19</v>
      </c>
      <c r="C45" s="12" t="s">
        <v>20</v>
      </c>
      <c r="D45" s="13">
        <v>0</v>
      </c>
      <c r="E45" s="13">
        <v>12600</v>
      </c>
      <c r="F45" s="13">
        <v>12600</v>
      </c>
      <c r="G45" s="13">
        <v>0</v>
      </c>
      <c r="H45" s="13">
        <v>100</v>
      </c>
      <c r="I45" s="14">
        <v>0</v>
      </c>
      <c r="J45" s="15">
        <f t="shared" si="0"/>
        <v>12600</v>
      </c>
      <c r="K45" s="37">
        <f t="shared" si="1"/>
        <v>100</v>
      </c>
    </row>
    <row r="46" spans="1:11" ht="15" customHeight="1" x14ac:dyDescent="0.25">
      <c r="A46" s="53" t="s">
        <v>42</v>
      </c>
      <c r="B46" s="54"/>
      <c r="C46" s="54"/>
      <c r="D46" s="7">
        <v>0</v>
      </c>
      <c r="E46" s="7">
        <v>12600</v>
      </c>
      <c r="F46" s="7">
        <v>12600</v>
      </c>
      <c r="G46" s="7">
        <v>0</v>
      </c>
      <c r="H46" s="7">
        <v>100</v>
      </c>
      <c r="I46" s="8">
        <v>0</v>
      </c>
      <c r="J46" s="9">
        <f t="shared" si="0"/>
        <v>12600</v>
      </c>
      <c r="K46" s="38">
        <f t="shared" si="1"/>
        <v>100</v>
      </c>
    </row>
    <row r="47" spans="1:11" s="1" customFormat="1" ht="15" customHeight="1" x14ac:dyDescent="0.25">
      <c r="A47" s="11" t="s">
        <v>38</v>
      </c>
      <c r="B47" s="11" t="s">
        <v>43</v>
      </c>
      <c r="C47" s="16" t="s">
        <v>54</v>
      </c>
      <c r="D47" s="13">
        <v>0</v>
      </c>
      <c r="E47" s="13">
        <v>12600</v>
      </c>
      <c r="F47" s="13">
        <v>12600</v>
      </c>
      <c r="G47" s="13">
        <v>0</v>
      </c>
      <c r="H47" s="13">
        <v>100</v>
      </c>
      <c r="I47" s="14">
        <v>0</v>
      </c>
      <c r="J47" s="15">
        <f t="shared" si="0"/>
        <v>12600</v>
      </c>
      <c r="K47" s="37">
        <f t="shared" si="1"/>
        <v>100</v>
      </c>
    </row>
    <row r="48" spans="1:11" s="1" customFormat="1" ht="15" customHeight="1" x14ac:dyDescent="0.25">
      <c r="A48" s="53" t="s">
        <v>54</v>
      </c>
      <c r="B48" s="54"/>
      <c r="C48" s="54"/>
      <c r="D48" s="7">
        <v>0</v>
      </c>
      <c r="E48" s="7">
        <v>12600</v>
      </c>
      <c r="F48" s="7">
        <v>12600</v>
      </c>
      <c r="G48" s="7">
        <v>0</v>
      </c>
      <c r="H48" s="7">
        <v>100</v>
      </c>
      <c r="I48" s="8">
        <v>0</v>
      </c>
      <c r="J48" s="9">
        <f t="shared" si="0"/>
        <v>12600</v>
      </c>
      <c r="K48" s="38">
        <f t="shared" si="1"/>
        <v>100</v>
      </c>
    </row>
    <row r="49" spans="1:11" ht="15" customHeight="1" x14ac:dyDescent="0.25">
      <c r="A49" s="11" t="s">
        <v>39</v>
      </c>
      <c r="B49" s="11" t="s">
        <v>8</v>
      </c>
      <c r="C49" s="12" t="s">
        <v>9</v>
      </c>
      <c r="D49" s="13">
        <v>120000</v>
      </c>
      <c r="E49" s="13">
        <v>120000</v>
      </c>
      <c r="F49" s="13">
        <v>7849</v>
      </c>
      <c r="G49" s="13">
        <v>112151</v>
      </c>
      <c r="H49" s="13">
        <v>6.5408333333333335</v>
      </c>
      <c r="I49" s="14">
        <v>2500</v>
      </c>
      <c r="J49" s="15">
        <f t="shared" si="0"/>
        <v>122500</v>
      </c>
      <c r="K49" s="37">
        <f t="shared" si="1"/>
        <v>6.4073469387755102</v>
      </c>
    </row>
    <row r="50" spans="1:11" ht="15" customHeight="1" x14ac:dyDescent="0.25">
      <c r="A50" s="11" t="s">
        <v>39</v>
      </c>
      <c r="B50" s="11" t="s">
        <v>15</v>
      </c>
      <c r="C50" s="12" t="s">
        <v>16</v>
      </c>
      <c r="D50" s="13">
        <v>20000</v>
      </c>
      <c r="E50" s="13">
        <v>20000</v>
      </c>
      <c r="F50" s="13">
        <v>9331</v>
      </c>
      <c r="G50" s="13">
        <v>10669</v>
      </c>
      <c r="H50" s="13">
        <v>46.655000000000001</v>
      </c>
      <c r="I50" s="14">
        <v>0</v>
      </c>
      <c r="J50" s="15">
        <f t="shared" si="0"/>
        <v>20000</v>
      </c>
      <c r="K50" s="37">
        <f t="shared" si="1"/>
        <v>46.655000000000001</v>
      </c>
    </row>
    <row r="51" spans="1:11" ht="15" customHeight="1" x14ac:dyDescent="0.25">
      <c r="A51" s="11" t="s">
        <v>39</v>
      </c>
      <c r="B51" s="11" t="s">
        <v>19</v>
      </c>
      <c r="C51" s="12" t="s">
        <v>20</v>
      </c>
      <c r="D51" s="13">
        <v>70000</v>
      </c>
      <c r="E51" s="13">
        <v>79015</v>
      </c>
      <c r="F51" s="13">
        <v>42860</v>
      </c>
      <c r="G51" s="13">
        <v>36155</v>
      </c>
      <c r="H51" s="13">
        <v>54.242865278744539</v>
      </c>
      <c r="I51" s="14">
        <v>0</v>
      </c>
      <c r="J51" s="15">
        <f t="shared" si="0"/>
        <v>79015</v>
      </c>
      <c r="K51" s="37">
        <f t="shared" si="1"/>
        <v>54.242865278744546</v>
      </c>
    </row>
    <row r="52" spans="1:11" ht="15" customHeight="1" x14ac:dyDescent="0.25">
      <c r="A52" s="11" t="s">
        <v>39</v>
      </c>
      <c r="B52" s="11" t="s">
        <v>21</v>
      </c>
      <c r="C52" s="12" t="s">
        <v>22</v>
      </c>
      <c r="D52" s="13">
        <v>11034000</v>
      </c>
      <c r="E52" s="13">
        <v>11418070</v>
      </c>
      <c r="F52" s="13">
        <v>4653878</v>
      </c>
      <c r="G52" s="13">
        <v>6764192</v>
      </c>
      <c r="H52" s="13">
        <v>40.758884820289246</v>
      </c>
      <c r="I52" s="14">
        <v>36697</v>
      </c>
      <c r="J52" s="15">
        <f t="shared" si="0"/>
        <v>11454767</v>
      </c>
      <c r="K52" s="37">
        <f t="shared" si="1"/>
        <v>40.628307847728372</v>
      </c>
    </row>
    <row r="53" spans="1:11" ht="15" customHeight="1" x14ac:dyDescent="0.25">
      <c r="A53" s="11" t="s">
        <v>39</v>
      </c>
      <c r="B53" s="11" t="s">
        <v>34</v>
      </c>
      <c r="C53" s="12" t="s">
        <v>35</v>
      </c>
      <c r="D53" s="13">
        <v>3751560</v>
      </c>
      <c r="E53" s="13">
        <v>3882144</v>
      </c>
      <c r="F53" s="13">
        <v>1544504</v>
      </c>
      <c r="G53" s="13">
        <v>2337640</v>
      </c>
      <c r="H53" s="13">
        <v>39.784819934551628</v>
      </c>
      <c r="I53" s="14">
        <v>12477</v>
      </c>
      <c r="J53" s="15">
        <f t="shared" si="0"/>
        <v>3894621</v>
      </c>
      <c r="K53" s="37">
        <f t="shared" si="1"/>
        <v>39.657363322387468</v>
      </c>
    </row>
    <row r="54" spans="1:11" ht="15" customHeight="1" x14ac:dyDescent="0.25">
      <c r="A54" s="11" t="s">
        <v>39</v>
      </c>
      <c r="B54" s="11" t="s">
        <v>40</v>
      </c>
      <c r="C54" s="12" t="s">
        <v>41</v>
      </c>
      <c r="D54" s="13">
        <v>46340</v>
      </c>
      <c r="E54" s="13">
        <v>64000</v>
      </c>
      <c r="F54" s="13">
        <v>32178</v>
      </c>
      <c r="G54" s="13">
        <v>31822</v>
      </c>
      <c r="H54" s="13">
        <v>50.278125000000003</v>
      </c>
      <c r="I54" s="14">
        <v>0</v>
      </c>
      <c r="J54" s="15">
        <f t="shared" si="0"/>
        <v>64000</v>
      </c>
      <c r="K54" s="37">
        <f t="shared" si="1"/>
        <v>50.278124999999996</v>
      </c>
    </row>
    <row r="55" spans="1:11" ht="15" customHeight="1" x14ac:dyDescent="0.25">
      <c r="A55" s="11" t="s">
        <v>39</v>
      </c>
      <c r="B55" s="11" t="s">
        <v>36</v>
      </c>
      <c r="C55" s="12" t="s">
        <v>37</v>
      </c>
      <c r="D55" s="13">
        <v>220680</v>
      </c>
      <c r="E55" s="13">
        <v>306202</v>
      </c>
      <c r="F55" s="13">
        <v>49339</v>
      </c>
      <c r="G55" s="13">
        <v>256863</v>
      </c>
      <c r="H55" s="13">
        <v>16.113219378057622</v>
      </c>
      <c r="I55" s="14">
        <v>734</v>
      </c>
      <c r="J55" s="15">
        <f t="shared" si="0"/>
        <v>306936</v>
      </c>
      <c r="K55" s="37">
        <f t="shared" si="1"/>
        <v>16.074686579612688</v>
      </c>
    </row>
    <row r="56" spans="1:11" ht="15" customHeight="1" x14ac:dyDescent="0.25">
      <c r="A56" s="11" t="s">
        <v>39</v>
      </c>
      <c r="B56" s="11" t="s">
        <v>25</v>
      </c>
      <c r="C56" s="12" t="s">
        <v>26</v>
      </c>
      <c r="D56" s="13">
        <v>43660</v>
      </c>
      <c r="E56" s="13">
        <v>43660</v>
      </c>
      <c r="F56" s="13">
        <v>7990</v>
      </c>
      <c r="G56" s="13">
        <v>35670</v>
      </c>
      <c r="H56" s="13">
        <v>18.300503893724233</v>
      </c>
      <c r="I56" s="14">
        <v>0</v>
      </c>
      <c r="J56" s="15">
        <f t="shared" si="0"/>
        <v>43660</v>
      </c>
      <c r="K56" s="37">
        <f t="shared" si="1"/>
        <v>18.300503893724233</v>
      </c>
    </row>
    <row r="57" spans="1:11" ht="15" customHeight="1" x14ac:dyDescent="0.25">
      <c r="A57" s="53" t="s">
        <v>42</v>
      </c>
      <c r="B57" s="54"/>
      <c r="C57" s="54"/>
      <c r="D57" s="7">
        <v>15306240</v>
      </c>
      <c r="E57" s="7">
        <v>15933091</v>
      </c>
      <c r="F57" s="7">
        <v>6347929</v>
      </c>
      <c r="G57" s="7">
        <v>9585162</v>
      </c>
      <c r="H57" s="7">
        <v>39.840000000000003</v>
      </c>
      <c r="I57" s="9">
        <f>SUM(I49:I56)</f>
        <v>52408</v>
      </c>
      <c r="J57" s="9">
        <f t="shared" si="0"/>
        <v>15985499</v>
      </c>
      <c r="K57" s="38">
        <f t="shared" si="1"/>
        <v>39.710546414597381</v>
      </c>
    </row>
    <row r="58" spans="1:11" s="1" customFormat="1" ht="15" customHeight="1" x14ac:dyDescent="0.25">
      <c r="A58" s="11" t="s">
        <v>39</v>
      </c>
      <c r="B58" s="11" t="s">
        <v>43</v>
      </c>
      <c r="C58" s="12" t="s">
        <v>44</v>
      </c>
      <c r="D58" s="13">
        <v>15306240</v>
      </c>
      <c r="E58" s="13">
        <v>15933091</v>
      </c>
      <c r="F58" s="13">
        <v>8788000</v>
      </c>
      <c r="G58" s="13">
        <v>7145091</v>
      </c>
      <c r="H58" s="13">
        <v>55.155650589079045</v>
      </c>
      <c r="I58" s="14">
        <v>52408</v>
      </c>
      <c r="J58" s="15">
        <f t="shared" si="0"/>
        <v>15985499</v>
      </c>
      <c r="K58" s="37">
        <f t="shared" si="1"/>
        <v>54.974824370512302</v>
      </c>
    </row>
    <row r="59" spans="1:11" s="1" customFormat="1" ht="15" customHeight="1" x14ac:dyDescent="0.25">
      <c r="A59" s="59" t="s">
        <v>54</v>
      </c>
      <c r="B59" s="54"/>
      <c r="C59" s="54"/>
      <c r="D59" s="7">
        <v>15306240</v>
      </c>
      <c r="E59" s="7">
        <v>15933091</v>
      </c>
      <c r="F59" s="7">
        <v>8788000</v>
      </c>
      <c r="G59" s="7">
        <v>7145091</v>
      </c>
      <c r="H59" s="7">
        <v>55.16</v>
      </c>
      <c r="I59" s="8">
        <v>52408</v>
      </c>
      <c r="J59" s="9">
        <f t="shared" si="0"/>
        <v>15985499</v>
      </c>
      <c r="K59" s="38">
        <f t="shared" si="1"/>
        <v>54.974824370512302</v>
      </c>
    </row>
    <row r="60" spans="1:11" s="1" customFormat="1" ht="15" customHeight="1" x14ac:dyDescent="0.25">
      <c r="A60" s="11"/>
      <c r="B60" s="11">
        <v>403</v>
      </c>
      <c r="C60" s="16" t="s">
        <v>58</v>
      </c>
      <c r="D60" s="13">
        <v>35724</v>
      </c>
      <c r="E60" s="13">
        <v>35724</v>
      </c>
      <c r="F60" s="13">
        <v>14885</v>
      </c>
      <c r="G60" s="13">
        <v>20839</v>
      </c>
      <c r="H60" s="13">
        <v>41.67</v>
      </c>
      <c r="I60" s="14">
        <v>0</v>
      </c>
      <c r="J60" s="15">
        <f t="shared" si="0"/>
        <v>35724</v>
      </c>
      <c r="K60" s="37">
        <f t="shared" si="1"/>
        <v>41.666666666666671</v>
      </c>
    </row>
    <row r="61" spans="1:11" s="1" customFormat="1" ht="15" customHeight="1" x14ac:dyDescent="0.25">
      <c r="A61" s="5" t="s">
        <v>53</v>
      </c>
      <c r="B61" s="5" t="s">
        <v>43</v>
      </c>
      <c r="C61" s="6" t="s">
        <v>44</v>
      </c>
      <c r="D61" s="7">
        <v>35724</v>
      </c>
      <c r="E61" s="7">
        <v>35724</v>
      </c>
      <c r="F61" s="7">
        <v>14885</v>
      </c>
      <c r="G61" s="7">
        <v>20839</v>
      </c>
      <c r="H61" s="7">
        <v>41.666666666666664</v>
      </c>
      <c r="I61" s="8">
        <v>0</v>
      </c>
      <c r="J61" s="9">
        <f t="shared" si="0"/>
        <v>35724</v>
      </c>
      <c r="K61" s="38">
        <f t="shared" si="1"/>
        <v>41.666666666666671</v>
      </c>
    </row>
    <row r="62" spans="1:11" ht="15" customHeight="1" x14ac:dyDescent="0.25">
      <c r="A62" s="59" t="s">
        <v>60</v>
      </c>
      <c r="B62" s="54"/>
      <c r="C62" s="54"/>
      <c r="D62" s="7">
        <v>19136020</v>
      </c>
      <c r="E62" s="7">
        <v>20351471</v>
      </c>
      <c r="F62" s="7">
        <v>7966549.5999999996</v>
      </c>
      <c r="G62" s="7">
        <v>12384921.4</v>
      </c>
      <c r="H62" s="7">
        <v>39.14</v>
      </c>
      <c r="I62" s="9">
        <f>I14+I23+I32+I42+I46+I57</f>
        <v>59408</v>
      </c>
      <c r="J62" s="9">
        <f>E62+I62</f>
        <v>20410879</v>
      </c>
      <c r="K62" s="38">
        <f t="shared" si="1"/>
        <v>39.030899159217981</v>
      </c>
    </row>
    <row r="63" spans="1:11" ht="15" customHeight="1" x14ac:dyDescent="0.25">
      <c r="A63" s="59" t="s">
        <v>61</v>
      </c>
      <c r="B63" s="54"/>
      <c r="C63" s="54"/>
      <c r="D63" s="7">
        <v>19171744</v>
      </c>
      <c r="E63" s="7">
        <v>20387195</v>
      </c>
      <c r="F63" s="7">
        <v>10166970.550000001</v>
      </c>
      <c r="G63" s="7">
        <v>10220224.449999999</v>
      </c>
      <c r="H63" s="7">
        <v>49.87</v>
      </c>
      <c r="I63" s="9">
        <f>I16+I29+I34+I44+I48+I59</f>
        <v>59408</v>
      </c>
      <c r="J63" s="9">
        <f>E63+I63</f>
        <v>20446603</v>
      </c>
      <c r="K63" s="38">
        <f t="shared" si="1"/>
        <v>49.724497267345583</v>
      </c>
    </row>
    <row r="64" spans="1:11" ht="15" customHeight="1" x14ac:dyDescent="0.25">
      <c r="A64" s="21" t="s">
        <v>10</v>
      </c>
      <c r="B64" s="21" t="s">
        <v>8</v>
      </c>
      <c r="C64" s="22" t="s">
        <v>9</v>
      </c>
      <c r="D64" s="23">
        <v>85000</v>
      </c>
      <c r="E64" s="23">
        <v>94000</v>
      </c>
      <c r="F64" s="23">
        <v>60741.97</v>
      </c>
      <c r="G64" s="23">
        <v>33258.03</v>
      </c>
      <c r="H64" s="23">
        <v>64.619117021276594</v>
      </c>
      <c r="I64" s="23">
        <v>0</v>
      </c>
      <c r="J64" s="24">
        <f>I64+E64</f>
        <v>94000</v>
      </c>
      <c r="K64" s="40">
        <f t="shared" si="1"/>
        <v>64.619117021276594</v>
      </c>
    </row>
    <row r="65" spans="1:11" ht="15" customHeight="1" x14ac:dyDescent="0.25">
      <c r="A65" s="21" t="s">
        <v>10</v>
      </c>
      <c r="B65" s="21" t="s">
        <v>11</v>
      </c>
      <c r="C65" s="22" t="s">
        <v>12</v>
      </c>
      <c r="D65" s="23">
        <v>183000</v>
      </c>
      <c r="E65" s="23">
        <v>183000</v>
      </c>
      <c r="F65" s="23">
        <v>61364.5</v>
      </c>
      <c r="G65" s="23">
        <v>121635.5</v>
      </c>
      <c r="H65" s="23">
        <v>33.532513661202188</v>
      </c>
      <c r="I65" s="23">
        <v>0</v>
      </c>
      <c r="J65" s="24">
        <f t="shared" ref="J65:J128" si="2">I65+E65</f>
        <v>183000</v>
      </c>
      <c r="K65" s="40">
        <f t="shared" si="1"/>
        <v>33.532513661202188</v>
      </c>
    </row>
    <row r="66" spans="1:11" ht="15" customHeight="1" x14ac:dyDescent="0.25">
      <c r="A66" s="21" t="s">
        <v>10</v>
      </c>
      <c r="B66" s="21" t="s">
        <v>13</v>
      </c>
      <c r="C66" s="22" t="s">
        <v>14</v>
      </c>
      <c r="D66" s="23">
        <v>47500</v>
      </c>
      <c r="E66" s="23">
        <v>47500</v>
      </c>
      <c r="F66" s="23">
        <v>3403.6</v>
      </c>
      <c r="G66" s="23">
        <v>44096.4</v>
      </c>
      <c r="H66" s="23">
        <v>7.165473684210526</v>
      </c>
      <c r="I66" s="23">
        <v>0</v>
      </c>
      <c r="J66" s="24">
        <f t="shared" si="2"/>
        <v>47500</v>
      </c>
      <c r="K66" s="40">
        <f t="shared" si="1"/>
        <v>7.165473684210526</v>
      </c>
    </row>
    <row r="67" spans="1:11" ht="15" customHeight="1" x14ac:dyDescent="0.25">
      <c r="A67" s="21" t="s">
        <v>10</v>
      </c>
      <c r="B67" s="21" t="s">
        <v>15</v>
      </c>
      <c r="C67" s="22" t="s">
        <v>16</v>
      </c>
      <c r="D67" s="23">
        <v>2000</v>
      </c>
      <c r="E67" s="23">
        <v>2000</v>
      </c>
      <c r="F67" s="23">
        <v>534</v>
      </c>
      <c r="G67" s="23">
        <v>1466</v>
      </c>
      <c r="H67" s="23">
        <v>26.7</v>
      </c>
      <c r="I67" s="23">
        <v>0</v>
      </c>
      <c r="J67" s="24">
        <f t="shared" si="2"/>
        <v>2000</v>
      </c>
      <c r="K67" s="40">
        <f t="shared" si="1"/>
        <v>26.700000000000003</v>
      </c>
    </row>
    <row r="68" spans="1:11" ht="15" customHeight="1" x14ac:dyDescent="0.25">
      <c r="A68" s="21" t="s">
        <v>10</v>
      </c>
      <c r="B68" s="21" t="s">
        <v>17</v>
      </c>
      <c r="C68" s="22" t="s">
        <v>18</v>
      </c>
      <c r="D68" s="23">
        <v>3000</v>
      </c>
      <c r="E68" s="23">
        <v>3000</v>
      </c>
      <c r="F68" s="23">
        <v>1429</v>
      </c>
      <c r="G68" s="23">
        <v>1571</v>
      </c>
      <c r="H68" s="23">
        <v>47.633333333333333</v>
      </c>
      <c r="I68" s="23">
        <v>0</v>
      </c>
      <c r="J68" s="24">
        <f t="shared" si="2"/>
        <v>3000</v>
      </c>
      <c r="K68" s="40">
        <f t="shared" si="1"/>
        <v>47.633333333333333</v>
      </c>
    </row>
    <row r="69" spans="1:11" ht="15" customHeight="1" x14ac:dyDescent="0.25">
      <c r="A69" s="21" t="s">
        <v>10</v>
      </c>
      <c r="B69" s="21" t="s">
        <v>19</v>
      </c>
      <c r="C69" s="22" t="s">
        <v>20</v>
      </c>
      <c r="D69" s="23">
        <v>54900</v>
      </c>
      <c r="E69" s="23">
        <v>54900</v>
      </c>
      <c r="F69" s="23">
        <v>25132.95</v>
      </c>
      <c r="G69" s="23">
        <v>29767.05</v>
      </c>
      <c r="H69" s="23">
        <v>45.779508196721309</v>
      </c>
      <c r="I69" s="23">
        <v>0</v>
      </c>
      <c r="J69" s="24">
        <f t="shared" si="2"/>
        <v>54900</v>
      </c>
      <c r="K69" s="40">
        <f t="shared" ref="K69:K132" si="3">F69/J69*100</f>
        <v>45.779508196721316</v>
      </c>
    </row>
    <row r="70" spans="1:11" ht="15" customHeight="1" x14ac:dyDescent="0.25">
      <c r="A70" s="21" t="s">
        <v>10</v>
      </c>
      <c r="B70" s="21" t="s">
        <v>21</v>
      </c>
      <c r="C70" s="22" t="s">
        <v>22</v>
      </c>
      <c r="D70" s="23">
        <v>7000</v>
      </c>
      <c r="E70" s="23">
        <v>4000</v>
      </c>
      <c r="F70" s="23">
        <v>0</v>
      </c>
      <c r="G70" s="23">
        <v>4000</v>
      </c>
      <c r="H70" s="23">
        <v>0</v>
      </c>
      <c r="I70" s="23">
        <v>0</v>
      </c>
      <c r="J70" s="24">
        <f t="shared" si="2"/>
        <v>4000</v>
      </c>
      <c r="K70" s="40">
        <f t="shared" si="3"/>
        <v>0</v>
      </c>
    </row>
    <row r="71" spans="1:11" ht="15" customHeight="1" x14ac:dyDescent="0.25">
      <c r="A71" s="21" t="s">
        <v>10</v>
      </c>
      <c r="B71" s="21" t="s">
        <v>25</v>
      </c>
      <c r="C71" s="22" t="s">
        <v>26</v>
      </c>
      <c r="D71" s="23">
        <v>78600</v>
      </c>
      <c r="E71" s="23">
        <v>72600</v>
      </c>
      <c r="F71" s="23">
        <v>26061</v>
      </c>
      <c r="G71" s="23">
        <v>46539</v>
      </c>
      <c r="H71" s="23">
        <v>35.896694214876035</v>
      </c>
      <c r="I71" s="23">
        <v>0</v>
      </c>
      <c r="J71" s="24">
        <f t="shared" si="2"/>
        <v>72600</v>
      </c>
      <c r="K71" s="40">
        <f t="shared" si="3"/>
        <v>35.896694214876035</v>
      </c>
    </row>
    <row r="72" spans="1:11" ht="15" customHeight="1" x14ac:dyDescent="0.25">
      <c r="A72" s="21" t="s">
        <v>10</v>
      </c>
      <c r="B72" s="21" t="s">
        <v>27</v>
      </c>
      <c r="C72" s="22" t="s">
        <v>28</v>
      </c>
      <c r="D72" s="23">
        <v>6000</v>
      </c>
      <c r="E72" s="23">
        <v>6000</v>
      </c>
      <c r="F72" s="23">
        <v>5988</v>
      </c>
      <c r="G72" s="23">
        <v>12</v>
      </c>
      <c r="H72" s="23">
        <v>99.8</v>
      </c>
      <c r="I72" s="23">
        <v>0</v>
      </c>
      <c r="J72" s="24">
        <f t="shared" si="2"/>
        <v>6000</v>
      </c>
      <c r="K72" s="40">
        <f t="shared" si="3"/>
        <v>99.8</v>
      </c>
    </row>
    <row r="73" spans="1:11" ht="15" customHeight="1" x14ac:dyDescent="0.25">
      <c r="A73" s="55" t="s">
        <v>42</v>
      </c>
      <c r="B73" s="56"/>
      <c r="C73" s="56"/>
      <c r="D73" s="25">
        <v>467000</v>
      </c>
      <c r="E73" s="25">
        <v>467000</v>
      </c>
      <c r="F73" s="25">
        <v>184655.02</v>
      </c>
      <c r="G73" s="25">
        <v>282344.98</v>
      </c>
      <c r="H73" s="25">
        <v>39.54</v>
      </c>
      <c r="I73" s="25">
        <v>0</v>
      </c>
      <c r="J73" s="26">
        <f t="shared" si="2"/>
        <v>467000</v>
      </c>
      <c r="K73" s="39">
        <f t="shared" si="3"/>
        <v>39.540689507494641</v>
      </c>
    </row>
    <row r="74" spans="1:11" ht="15" customHeight="1" x14ac:dyDescent="0.25">
      <c r="A74" s="21" t="s">
        <v>10</v>
      </c>
      <c r="B74" s="21" t="s">
        <v>43</v>
      </c>
      <c r="C74" s="22" t="s">
        <v>44</v>
      </c>
      <c r="D74" s="23">
        <v>467000</v>
      </c>
      <c r="E74" s="23">
        <v>467000</v>
      </c>
      <c r="F74" s="23">
        <v>233500</v>
      </c>
      <c r="G74" s="23">
        <v>233500</v>
      </c>
      <c r="H74" s="23">
        <v>50</v>
      </c>
      <c r="I74" s="23">
        <v>0</v>
      </c>
      <c r="J74" s="24">
        <f t="shared" si="2"/>
        <v>467000</v>
      </c>
      <c r="K74" s="40">
        <f t="shared" si="3"/>
        <v>50</v>
      </c>
    </row>
    <row r="75" spans="1:11" ht="15" customHeight="1" x14ac:dyDescent="0.25">
      <c r="A75" s="55" t="s">
        <v>54</v>
      </c>
      <c r="B75" s="56"/>
      <c r="C75" s="56"/>
      <c r="D75" s="25">
        <v>467000</v>
      </c>
      <c r="E75" s="25">
        <v>467000</v>
      </c>
      <c r="F75" s="25">
        <v>233500</v>
      </c>
      <c r="G75" s="25">
        <v>233500</v>
      </c>
      <c r="H75" s="25">
        <v>50</v>
      </c>
      <c r="I75" s="25">
        <v>0</v>
      </c>
      <c r="J75" s="26">
        <f t="shared" si="2"/>
        <v>467000</v>
      </c>
      <c r="K75" s="39">
        <f t="shared" si="3"/>
        <v>50</v>
      </c>
    </row>
    <row r="76" spans="1:11" ht="15" customHeight="1" x14ac:dyDescent="0.25">
      <c r="A76" s="21" t="s">
        <v>30</v>
      </c>
      <c r="B76" s="21" t="s">
        <v>8</v>
      </c>
      <c r="C76" s="22" t="s">
        <v>9</v>
      </c>
      <c r="D76" s="23">
        <v>20000</v>
      </c>
      <c r="E76" s="23">
        <v>20000</v>
      </c>
      <c r="F76" s="23">
        <v>18706.240000000002</v>
      </c>
      <c r="G76" s="23">
        <v>1293.76</v>
      </c>
      <c r="H76" s="23">
        <v>93.531199999999998</v>
      </c>
      <c r="I76" s="23">
        <v>0</v>
      </c>
      <c r="J76" s="24">
        <f t="shared" si="2"/>
        <v>20000</v>
      </c>
      <c r="K76" s="40">
        <f t="shared" si="3"/>
        <v>93.531199999999998</v>
      </c>
    </row>
    <row r="77" spans="1:11" ht="15" customHeight="1" x14ac:dyDescent="0.25">
      <c r="A77" s="21" t="s">
        <v>30</v>
      </c>
      <c r="B77" s="21" t="s">
        <v>15</v>
      </c>
      <c r="C77" s="22" t="s">
        <v>16</v>
      </c>
      <c r="D77" s="23">
        <v>200</v>
      </c>
      <c r="E77" s="23">
        <v>200</v>
      </c>
      <c r="F77" s="23">
        <v>0</v>
      </c>
      <c r="G77" s="23">
        <v>200</v>
      </c>
      <c r="H77" s="23">
        <v>0</v>
      </c>
      <c r="I77" s="23">
        <v>0</v>
      </c>
      <c r="J77" s="24">
        <f t="shared" si="2"/>
        <v>200</v>
      </c>
      <c r="K77" s="40">
        <f t="shared" si="3"/>
        <v>0</v>
      </c>
    </row>
    <row r="78" spans="1:11" ht="15" customHeight="1" x14ac:dyDescent="0.25">
      <c r="A78" s="21" t="s">
        <v>30</v>
      </c>
      <c r="B78" s="21" t="s">
        <v>19</v>
      </c>
      <c r="C78" s="22" t="s">
        <v>20</v>
      </c>
      <c r="D78" s="23">
        <v>1000</v>
      </c>
      <c r="E78" s="23">
        <v>1000</v>
      </c>
      <c r="F78" s="23">
        <v>0</v>
      </c>
      <c r="G78" s="23">
        <v>1000</v>
      </c>
      <c r="H78" s="23">
        <v>0</v>
      </c>
      <c r="I78" s="23">
        <v>0</v>
      </c>
      <c r="J78" s="24">
        <f t="shared" si="2"/>
        <v>1000</v>
      </c>
      <c r="K78" s="40">
        <f t="shared" si="3"/>
        <v>0</v>
      </c>
    </row>
    <row r="79" spans="1:11" ht="15" customHeight="1" x14ac:dyDescent="0.25">
      <c r="A79" s="21" t="s">
        <v>30</v>
      </c>
      <c r="B79" s="21" t="s">
        <v>25</v>
      </c>
      <c r="C79" s="22" t="s">
        <v>26</v>
      </c>
      <c r="D79" s="23">
        <v>62800</v>
      </c>
      <c r="E79" s="23">
        <v>62800</v>
      </c>
      <c r="F79" s="23">
        <v>30964</v>
      </c>
      <c r="G79" s="23">
        <v>31836</v>
      </c>
      <c r="H79" s="23">
        <v>49.305732484076437</v>
      </c>
      <c r="I79" s="23">
        <v>0</v>
      </c>
      <c r="J79" s="24">
        <f t="shared" si="2"/>
        <v>62800</v>
      </c>
      <c r="K79" s="40">
        <f t="shared" si="3"/>
        <v>49.30573248407643</v>
      </c>
    </row>
    <row r="80" spans="1:11" ht="15" customHeight="1" x14ac:dyDescent="0.25">
      <c r="A80" s="55" t="s">
        <v>42</v>
      </c>
      <c r="B80" s="56"/>
      <c r="C80" s="56"/>
      <c r="D80" s="25">
        <v>84000</v>
      </c>
      <c r="E80" s="25">
        <v>84000</v>
      </c>
      <c r="F80" s="25">
        <v>49670.239999999998</v>
      </c>
      <c r="G80" s="25">
        <v>34329.760000000002</v>
      </c>
      <c r="H80" s="25">
        <v>59.13</v>
      </c>
      <c r="I80" s="25">
        <v>0</v>
      </c>
      <c r="J80" s="26">
        <f t="shared" si="2"/>
        <v>84000</v>
      </c>
      <c r="K80" s="39">
        <f t="shared" si="3"/>
        <v>59.131238095238089</v>
      </c>
    </row>
    <row r="81" spans="1:11" ht="15" customHeight="1" x14ac:dyDescent="0.25">
      <c r="A81" s="55" t="s">
        <v>54</v>
      </c>
      <c r="B81" s="56"/>
      <c r="C81" s="56"/>
      <c r="D81" s="25">
        <v>84000</v>
      </c>
      <c r="E81" s="25">
        <v>84000</v>
      </c>
      <c r="F81" s="25">
        <v>45300</v>
      </c>
      <c r="G81" s="25">
        <v>38700</v>
      </c>
      <c r="H81" s="25">
        <v>53.93</v>
      </c>
      <c r="I81" s="25">
        <v>0</v>
      </c>
      <c r="J81" s="26">
        <f t="shared" si="2"/>
        <v>84000</v>
      </c>
      <c r="K81" s="39">
        <f t="shared" si="3"/>
        <v>53.928571428571423</v>
      </c>
    </row>
    <row r="82" spans="1:11" ht="15" customHeight="1" x14ac:dyDescent="0.25">
      <c r="A82" s="21" t="s">
        <v>33</v>
      </c>
      <c r="B82" s="21" t="s">
        <v>8</v>
      </c>
      <c r="C82" s="22" t="s">
        <v>9</v>
      </c>
      <c r="D82" s="23">
        <v>5000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4">
        <f t="shared" si="2"/>
        <v>0</v>
      </c>
      <c r="K82" s="40">
        <v>0</v>
      </c>
    </row>
    <row r="83" spans="1:11" ht="15" customHeight="1" x14ac:dyDescent="0.25">
      <c r="A83" s="21" t="s">
        <v>33</v>
      </c>
      <c r="B83" s="21" t="s">
        <v>15</v>
      </c>
      <c r="C83" s="22" t="s">
        <v>16</v>
      </c>
      <c r="D83" s="23">
        <v>700</v>
      </c>
      <c r="E83" s="23">
        <v>4700</v>
      </c>
      <c r="F83" s="23">
        <v>2141</v>
      </c>
      <c r="G83" s="23">
        <v>2559</v>
      </c>
      <c r="H83" s="23">
        <v>45.553191489361701</v>
      </c>
      <c r="I83" s="23">
        <v>0</v>
      </c>
      <c r="J83" s="24">
        <f t="shared" si="2"/>
        <v>4700</v>
      </c>
      <c r="K83" s="40">
        <f t="shared" si="3"/>
        <v>45.553191489361701</v>
      </c>
    </row>
    <row r="84" spans="1:11" ht="15" customHeight="1" x14ac:dyDescent="0.25">
      <c r="A84" s="21" t="s">
        <v>33</v>
      </c>
      <c r="B84" s="21" t="s">
        <v>19</v>
      </c>
      <c r="C84" s="22" t="s">
        <v>20</v>
      </c>
      <c r="D84" s="23">
        <v>21000</v>
      </c>
      <c r="E84" s="23">
        <v>23000</v>
      </c>
      <c r="F84" s="23">
        <v>12570</v>
      </c>
      <c r="G84" s="23">
        <v>10430</v>
      </c>
      <c r="H84" s="23">
        <v>54.652173913043477</v>
      </c>
      <c r="I84" s="23">
        <v>0</v>
      </c>
      <c r="J84" s="24">
        <f t="shared" si="2"/>
        <v>23000</v>
      </c>
      <c r="K84" s="40">
        <f t="shared" si="3"/>
        <v>54.652173913043477</v>
      </c>
    </row>
    <row r="85" spans="1:11" ht="15" customHeight="1" x14ac:dyDescent="0.25">
      <c r="A85" s="21" t="s">
        <v>33</v>
      </c>
      <c r="B85" s="21" t="s">
        <v>21</v>
      </c>
      <c r="C85" s="22" t="s">
        <v>22</v>
      </c>
      <c r="D85" s="23">
        <v>2000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4">
        <f t="shared" si="2"/>
        <v>0</v>
      </c>
      <c r="K85" s="40">
        <v>0</v>
      </c>
    </row>
    <row r="86" spans="1:11" ht="15" customHeight="1" x14ac:dyDescent="0.25">
      <c r="A86" s="21" t="s">
        <v>33</v>
      </c>
      <c r="B86" s="21" t="s">
        <v>25</v>
      </c>
      <c r="C86" s="22" t="s">
        <v>26</v>
      </c>
      <c r="D86" s="23">
        <v>34000</v>
      </c>
      <c r="E86" s="23">
        <v>34000</v>
      </c>
      <c r="F86" s="23">
        <v>0</v>
      </c>
      <c r="G86" s="23">
        <v>34000</v>
      </c>
      <c r="H86" s="23">
        <v>0</v>
      </c>
      <c r="I86" s="23">
        <v>0</v>
      </c>
      <c r="J86" s="24">
        <f t="shared" si="2"/>
        <v>34000</v>
      </c>
      <c r="K86" s="40">
        <f t="shared" si="3"/>
        <v>0</v>
      </c>
    </row>
    <row r="87" spans="1:11" ht="15" customHeight="1" x14ac:dyDescent="0.25">
      <c r="A87" s="55" t="s">
        <v>42</v>
      </c>
      <c r="B87" s="56"/>
      <c r="C87" s="56"/>
      <c r="D87" s="25">
        <v>62700</v>
      </c>
      <c r="E87" s="25">
        <v>61700</v>
      </c>
      <c r="F87" s="25">
        <v>14711</v>
      </c>
      <c r="G87" s="25">
        <v>46989</v>
      </c>
      <c r="H87" s="25">
        <v>23.84</v>
      </c>
      <c r="I87" s="25">
        <v>0</v>
      </c>
      <c r="J87" s="26">
        <f t="shared" si="2"/>
        <v>61700</v>
      </c>
      <c r="K87" s="39">
        <f t="shared" si="3"/>
        <v>23.842787682333874</v>
      </c>
    </row>
    <row r="88" spans="1:11" s="1" customFormat="1" ht="15" customHeight="1" x14ac:dyDescent="0.25">
      <c r="A88" s="27" t="s">
        <v>33</v>
      </c>
      <c r="B88" s="27" t="s">
        <v>43</v>
      </c>
      <c r="C88" s="28" t="s">
        <v>44</v>
      </c>
      <c r="D88" s="25">
        <v>62700</v>
      </c>
      <c r="E88" s="25">
        <v>61700</v>
      </c>
      <c r="F88" s="25">
        <v>0</v>
      </c>
      <c r="G88" s="25">
        <v>61700</v>
      </c>
      <c r="H88" s="25">
        <v>0</v>
      </c>
      <c r="I88" s="25">
        <v>0</v>
      </c>
      <c r="J88" s="26">
        <f t="shared" ref="J88" si="4">I88+E88</f>
        <v>61700</v>
      </c>
      <c r="K88" s="39">
        <f t="shared" si="3"/>
        <v>0</v>
      </c>
    </row>
    <row r="89" spans="1:11" ht="15" customHeight="1" x14ac:dyDescent="0.25">
      <c r="A89" s="21" t="s">
        <v>39</v>
      </c>
      <c r="B89" s="21" t="s">
        <v>8</v>
      </c>
      <c r="C89" s="22" t="s">
        <v>9</v>
      </c>
      <c r="D89" s="23">
        <v>7000</v>
      </c>
      <c r="E89" s="23">
        <v>7000</v>
      </c>
      <c r="F89" s="23">
        <v>0</v>
      </c>
      <c r="G89" s="23">
        <v>7000</v>
      </c>
      <c r="H89" s="23">
        <v>0</v>
      </c>
      <c r="I89" s="23">
        <v>0</v>
      </c>
      <c r="J89" s="24">
        <f t="shared" si="2"/>
        <v>7000</v>
      </c>
      <c r="K89" s="40">
        <f t="shared" si="3"/>
        <v>0</v>
      </c>
    </row>
    <row r="90" spans="1:11" ht="15" customHeight="1" x14ac:dyDescent="0.25">
      <c r="A90" s="21" t="s">
        <v>39</v>
      </c>
      <c r="B90" s="21" t="s">
        <v>19</v>
      </c>
      <c r="C90" s="22" t="s">
        <v>20</v>
      </c>
      <c r="D90" s="23">
        <v>3000</v>
      </c>
      <c r="E90" s="23">
        <v>3000</v>
      </c>
      <c r="F90" s="23">
        <v>1290</v>
      </c>
      <c r="G90" s="23">
        <v>1710</v>
      </c>
      <c r="H90" s="23">
        <v>43</v>
      </c>
      <c r="I90" s="23">
        <v>0</v>
      </c>
      <c r="J90" s="24">
        <f t="shared" si="2"/>
        <v>3000</v>
      </c>
      <c r="K90" s="40">
        <f t="shared" si="3"/>
        <v>43</v>
      </c>
    </row>
    <row r="91" spans="1:11" ht="15" customHeight="1" x14ac:dyDescent="0.25">
      <c r="A91" s="21" t="s">
        <v>39</v>
      </c>
      <c r="B91" s="21" t="s">
        <v>21</v>
      </c>
      <c r="C91" s="22" t="s">
        <v>22</v>
      </c>
      <c r="D91" s="23">
        <v>1596300</v>
      </c>
      <c r="E91" s="23">
        <v>1580000</v>
      </c>
      <c r="F91" s="23">
        <v>648412</v>
      </c>
      <c r="G91" s="23">
        <v>931588</v>
      </c>
      <c r="H91" s="23">
        <v>41.03873417721519</v>
      </c>
      <c r="I91" s="23">
        <v>0</v>
      </c>
      <c r="J91" s="24">
        <f t="shared" si="2"/>
        <v>1580000</v>
      </c>
      <c r="K91" s="40">
        <f t="shared" si="3"/>
        <v>41.03873417721519</v>
      </c>
    </row>
    <row r="92" spans="1:11" ht="15" customHeight="1" x14ac:dyDescent="0.25">
      <c r="A92" s="21" t="s">
        <v>39</v>
      </c>
      <c r="B92" s="21" t="s">
        <v>34</v>
      </c>
      <c r="C92" s="22" t="s">
        <v>35</v>
      </c>
      <c r="D92" s="23">
        <v>542740</v>
      </c>
      <c r="E92" s="23">
        <v>533800</v>
      </c>
      <c r="F92" s="23">
        <v>266676</v>
      </c>
      <c r="G92" s="23">
        <v>267124</v>
      </c>
      <c r="H92" s="23">
        <v>49.958036717871863</v>
      </c>
      <c r="I92" s="23">
        <v>0</v>
      </c>
      <c r="J92" s="24">
        <f t="shared" si="2"/>
        <v>533800</v>
      </c>
      <c r="K92" s="40">
        <f t="shared" si="3"/>
        <v>49.958036717871863</v>
      </c>
    </row>
    <row r="93" spans="1:11" ht="15" customHeight="1" x14ac:dyDescent="0.25">
      <c r="A93" s="21" t="s">
        <v>39</v>
      </c>
      <c r="B93" s="21" t="s">
        <v>25</v>
      </c>
      <c r="C93" s="22" t="s">
        <v>26</v>
      </c>
      <c r="D93" s="23">
        <v>7000</v>
      </c>
      <c r="E93" s="23">
        <v>0</v>
      </c>
      <c r="F93" s="23">
        <v>0</v>
      </c>
      <c r="G93" s="23">
        <v>0</v>
      </c>
      <c r="H93" s="23">
        <v>0</v>
      </c>
      <c r="I93" s="23">
        <v>0</v>
      </c>
      <c r="J93" s="24">
        <f t="shared" si="2"/>
        <v>0</v>
      </c>
      <c r="K93" s="40">
        <v>0</v>
      </c>
    </row>
    <row r="94" spans="1:11" ht="15" customHeight="1" x14ac:dyDescent="0.25">
      <c r="A94" s="55" t="s">
        <v>42</v>
      </c>
      <c r="B94" s="56"/>
      <c r="C94" s="56"/>
      <c r="D94" s="25">
        <v>2156040</v>
      </c>
      <c r="E94" s="25">
        <v>2123800</v>
      </c>
      <c r="F94" s="25">
        <v>916378</v>
      </c>
      <c r="G94" s="25">
        <v>1207422</v>
      </c>
      <c r="H94" s="25">
        <v>43.15</v>
      </c>
      <c r="I94" s="25">
        <v>0</v>
      </c>
      <c r="J94" s="26">
        <f t="shared" si="2"/>
        <v>2123800</v>
      </c>
      <c r="K94" s="39">
        <f t="shared" si="3"/>
        <v>43.148036538280444</v>
      </c>
    </row>
    <row r="95" spans="1:11" ht="15" customHeight="1" x14ac:dyDescent="0.25">
      <c r="A95" s="21" t="s">
        <v>39</v>
      </c>
      <c r="B95" s="21" t="s">
        <v>43</v>
      </c>
      <c r="C95" s="22" t="s">
        <v>44</v>
      </c>
      <c r="D95" s="23">
        <v>2156040</v>
      </c>
      <c r="E95" s="23">
        <v>2123800</v>
      </c>
      <c r="F95" s="23">
        <v>0</v>
      </c>
      <c r="G95" s="23">
        <v>2123800</v>
      </c>
      <c r="H95" s="23">
        <v>0</v>
      </c>
      <c r="I95" s="23">
        <v>0</v>
      </c>
      <c r="J95" s="24">
        <f t="shared" si="2"/>
        <v>2123800</v>
      </c>
      <c r="K95" s="40">
        <f t="shared" si="3"/>
        <v>0</v>
      </c>
    </row>
    <row r="96" spans="1:11" ht="15" customHeight="1" x14ac:dyDescent="0.25">
      <c r="A96" s="55" t="s">
        <v>54</v>
      </c>
      <c r="B96" s="56"/>
      <c r="C96" s="56"/>
      <c r="D96" s="25">
        <v>2156040</v>
      </c>
      <c r="E96" s="25">
        <v>2123800</v>
      </c>
      <c r="F96" s="25">
        <v>0</v>
      </c>
      <c r="G96" s="25">
        <v>2123800</v>
      </c>
      <c r="H96" s="25">
        <v>0</v>
      </c>
      <c r="I96" s="25">
        <v>0</v>
      </c>
      <c r="J96" s="26">
        <f t="shared" si="2"/>
        <v>2123800</v>
      </c>
      <c r="K96" s="39">
        <f t="shared" si="3"/>
        <v>0</v>
      </c>
    </row>
    <row r="97" spans="1:11" s="1" customFormat="1" ht="15" customHeight="1" x14ac:dyDescent="0.25">
      <c r="A97" s="55" t="s">
        <v>62</v>
      </c>
      <c r="B97" s="56"/>
      <c r="C97" s="56"/>
      <c r="D97" s="25">
        <v>2769740</v>
      </c>
      <c r="E97" s="25">
        <v>2736500</v>
      </c>
      <c r="F97" s="25">
        <v>1165414.26</v>
      </c>
      <c r="G97" s="25">
        <v>1571085.74</v>
      </c>
      <c r="H97" s="25">
        <v>42.59</v>
      </c>
      <c r="I97" s="25">
        <v>0</v>
      </c>
      <c r="J97" s="26">
        <f t="shared" si="2"/>
        <v>2736500</v>
      </c>
      <c r="K97" s="39">
        <f t="shared" si="3"/>
        <v>42.587767586332909</v>
      </c>
    </row>
    <row r="98" spans="1:11" ht="15" customHeight="1" x14ac:dyDescent="0.25">
      <c r="A98" s="55" t="s">
        <v>63</v>
      </c>
      <c r="B98" s="56"/>
      <c r="C98" s="56"/>
      <c r="D98" s="25">
        <v>2769740</v>
      </c>
      <c r="E98" s="25">
        <v>2736500</v>
      </c>
      <c r="F98" s="25">
        <v>278800</v>
      </c>
      <c r="G98" s="25">
        <v>2457700</v>
      </c>
      <c r="H98" s="25">
        <v>10.19</v>
      </c>
      <c r="I98" s="25">
        <v>0</v>
      </c>
      <c r="J98" s="26">
        <f t="shared" si="2"/>
        <v>2736500</v>
      </c>
      <c r="K98" s="39">
        <f t="shared" si="3"/>
        <v>10.188196601498264</v>
      </c>
    </row>
    <row r="99" spans="1:11" ht="15" customHeight="1" x14ac:dyDescent="0.25">
      <c r="A99" s="29" t="s">
        <v>10</v>
      </c>
      <c r="B99" s="29" t="s">
        <v>8</v>
      </c>
      <c r="C99" s="30" t="s">
        <v>9</v>
      </c>
      <c r="D99" s="31">
        <v>98850</v>
      </c>
      <c r="E99" s="31">
        <v>108871</v>
      </c>
      <c r="F99" s="31">
        <v>70854.11</v>
      </c>
      <c r="G99" s="31">
        <v>38016.89</v>
      </c>
      <c r="H99" s="31">
        <v>65.080792864950268</v>
      </c>
      <c r="I99" s="33">
        <v>0</v>
      </c>
      <c r="J99" s="34">
        <f t="shared" si="2"/>
        <v>108871</v>
      </c>
      <c r="K99" s="41">
        <f t="shared" si="3"/>
        <v>65.080792864950268</v>
      </c>
    </row>
    <row r="100" spans="1:11" ht="15" customHeight="1" x14ac:dyDescent="0.25">
      <c r="A100" s="29" t="s">
        <v>10</v>
      </c>
      <c r="B100" s="29" t="s">
        <v>11</v>
      </c>
      <c r="C100" s="30" t="s">
        <v>12</v>
      </c>
      <c r="D100" s="31">
        <v>161000</v>
      </c>
      <c r="E100" s="31">
        <v>161000</v>
      </c>
      <c r="F100" s="31">
        <v>41158</v>
      </c>
      <c r="G100" s="31">
        <v>119842</v>
      </c>
      <c r="H100" s="31">
        <v>25.563975155279504</v>
      </c>
      <c r="I100" s="33">
        <v>0</v>
      </c>
      <c r="J100" s="34">
        <f t="shared" si="2"/>
        <v>161000</v>
      </c>
      <c r="K100" s="41">
        <f t="shared" si="3"/>
        <v>25.563975155279508</v>
      </c>
    </row>
    <row r="101" spans="1:11" ht="15" customHeight="1" x14ac:dyDescent="0.25">
      <c r="A101" s="29" t="s">
        <v>10</v>
      </c>
      <c r="B101" s="29" t="s">
        <v>13</v>
      </c>
      <c r="C101" s="30" t="s">
        <v>14</v>
      </c>
      <c r="D101" s="31">
        <v>87000</v>
      </c>
      <c r="E101" s="31">
        <v>87000</v>
      </c>
      <c r="F101" s="31">
        <v>26556.3</v>
      </c>
      <c r="G101" s="31">
        <v>60443.7</v>
      </c>
      <c r="H101" s="31">
        <v>30.524482758620689</v>
      </c>
      <c r="I101" s="33">
        <v>0</v>
      </c>
      <c r="J101" s="34">
        <f t="shared" si="2"/>
        <v>87000</v>
      </c>
      <c r="K101" s="41">
        <f t="shared" si="3"/>
        <v>30.524482758620692</v>
      </c>
    </row>
    <row r="102" spans="1:11" ht="15" customHeight="1" x14ac:dyDescent="0.25">
      <c r="A102" s="29" t="s">
        <v>10</v>
      </c>
      <c r="B102" s="29" t="s">
        <v>15</v>
      </c>
      <c r="C102" s="30" t="s">
        <v>16</v>
      </c>
      <c r="D102" s="31">
        <v>1500</v>
      </c>
      <c r="E102" s="31">
        <v>1500</v>
      </c>
      <c r="F102" s="31">
        <v>940</v>
      </c>
      <c r="G102" s="31">
        <v>560</v>
      </c>
      <c r="H102" s="31">
        <v>62.666666666666664</v>
      </c>
      <c r="I102" s="33">
        <v>0</v>
      </c>
      <c r="J102" s="34">
        <f t="shared" si="2"/>
        <v>1500</v>
      </c>
      <c r="K102" s="41">
        <f t="shared" si="3"/>
        <v>62.666666666666671</v>
      </c>
    </row>
    <row r="103" spans="1:11" ht="15" customHeight="1" x14ac:dyDescent="0.25">
      <c r="A103" s="29" t="s">
        <v>10</v>
      </c>
      <c r="B103" s="29" t="s">
        <v>17</v>
      </c>
      <c r="C103" s="30" t="s">
        <v>18</v>
      </c>
      <c r="D103" s="31">
        <v>2000</v>
      </c>
      <c r="E103" s="31">
        <v>2000</v>
      </c>
      <c r="F103" s="31">
        <v>2000</v>
      </c>
      <c r="G103" s="31">
        <v>0</v>
      </c>
      <c r="H103" s="31">
        <v>100</v>
      </c>
      <c r="I103" s="33">
        <v>0</v>
      </c>
      <c r="J103" s="34">
        <f t="shared" si="2"/>
        <v>2000</v>
      </c>
      <c r="K103" s="41">
        <f t="shared" si="3"/>
        <v>100</v>
      </c>
    </row>
    <row r="104" spans="1:11" ht="15" customHeight="1" x14ac:dyDescent="0.25">
      <c r="A104" s="29" t="s">
        <v>10</v>
      </c>
      <c r="B104" s="29" t="s">
        <v>19</v>
      </c>
      <c r="C104" s="30" t="s">
        <v>20</v>
      </c>
      <c r="D104" s="31">
        <v>52750</v>
      </c>
      <c r="E104" s="31">
        <v>52750</v>
      </c>
      <c r="F104" s="31">
        <v>32941.760000000002</v>
      </c>
      <c r="G104" s="31">
        <v>19808.240000000002</v>
      </c>
      <c r="H104" s="31">
        <v>62.448834123222746</v>
      </c>
      <c r="I104" s="33">
        <v>0</v>
      </c>
      <c r="J104" s="34">
        <f t="shared" si="2"/>
        <v>52750</v>
      </c>
      <c r="K104" s="41">
        <f t="shared" si="3"/>
        <v>62.448834123222753</v>
      </c>
    </row>
    <row r="105" spans="1:11" ht="15" customHeight="1" x14ac:dyDescent="0.25">
      <c r="A105" s="29" t="s">
        <v>10</v>
      </c>
      <c r="B105" s="29" t="s">
        <v>21</v>
      </c>
      <c r="C105" s="30" t="s">
        <v>22</v>
      </c>
      <c r="D105" s="31">
        <v>20000</v>
      </c>
      <c r="E105" s="31">
        <v>20000</v>
      </c>
      <c r="F105" s="31">
        <v>4100</v>
      </c>
      <c r="G105" s="31">
        <v>15900</v>
      </c>
      <c r="H105" s="31">
        <v>20.5</v>
      </c>
      <c r="I105" s="33">
        <v>0</v>
      </c>
      <c r="J105" s="34">
        <f t="shared" si="2"/>
        <v>20000</v>
      </c>
      <c r="K105" s="41">
        <f t="shared" si="3"/>
        <v>20.5</v>
      </c>
    </row>
    <row r="106" spans="1:11" ht="15" customHeight="1" x14ac:dyDescent="0.25">
      <c r="A106" s="29" t="s">
        <v>10</v>
      </c>
      <c r="B106" s="29" t="s">
        <v>25</v>
      </c>
      <c r="C106" s="30" t="s">
        <v>26</v>
      </c>
      <c r="D106" s="31">
        <v>90000</v>
      </c>
      <c r="E106" s="31">
        <v>80000</v>
      </c>
      <c r="F106" s="31">
        <v>47351.4</v>
      </c>
      <c r="G106" s="31">
        <v>32648.6</v>
      </c>
      <c r="H106" s="31">
        <v>59.189250000000001</v>
      </c>
      <c r="I106" s="33">
        <v>0</v>
      </c>
      <c r="J106" s="34">
        <f t="shared" si="2"/>
        <v>80000</v>
      </c>
      <c r="K106" s="41">
        <f t="shared" si="3"/>
        <v>59.189250000000001</v>
      </c>
    </row>
    <row r="107" spans="1:11" ht="15" customHeight="1" x14ac:dyDescent="0.25">
      <c r="A107" s="29" t="s">
        <v>10</v>
      </c>
      <c r="B107" s="29" t="s">
        <v>27</v>
      </c>
      <c r="C107" s="30" t="s">
        <v>28</v>
      </c>
      <c r="D107" s="31">
        <v>6900</v>
      </c>
      <c r="E107" s="31">
        <v>6879</v>
      </c>
      <c r="F107" s="31">
        <v>6879</v>
      </c>
      <c r="G107" s="31">
        <v>0</v>
      </c>
      <c r="H107" s="31">
        <v>100</v>
      </c>
      <c r="I107" s="33">
        <v>0</v>
      </c>
      <c r="J107" s="34">
        <f t="shared" si="2"/>
        <v>6879</v>
      </c>
      <c r="K107" s="41">
        <f t="shared" si="3"/>
        <v>100</v>
      </c>
    </row>
    <row r="108" spans="1:11" ht="15" customHeight="1" x14ac:dyDescent="0.25">
      <c r="A108" s="60" t="s">
        <v>42</v>
      </c>
      <c r="B108" s="61"/>
      <c r="C108" s="61"/>
      <c r="D108" s="32">
        <v>520000</v>
      </c>
      <c r="E108" s="32">
        <v>520000</v>
      </c>
      <c r="F108" s="32">
        <v>232780.57</v>
      </c>
      <c r="G108" s="32">
        <v>287219.42</v>
      </c>
      <c r="H108" s="32">
        <v>44.77</v>
      </c>
      <c r="I108" s="35">
        <v>0</v>
      </c>
      <c r="J108" s="36">
        <f t="shared" si="2"/>
        <v>520000</v>
      </c>
      <c r="K108" s="42">
        <f t="shared" si="3"/>
        <v>44.765494230769235</v>
      </c>
    </row>
    <row r="109" spans="1:11" ht="15" customHeight="1" x14ac:dyDescent="0.25">
      <c r="A109" s="29" t="s">
        <v>10</v>
      </c>
      <c r="B109" s="29" t="s">
        <v>43</v>
      </c>
      <c r="C109" s="30" t="s">
        <v>44</v>
      </c>
      <c r="D109" s="31">
        <v>520000</v>
      </c>
      <c r="E109" s="31">
        <v>520000</v>
      </c>
      <c r="F109" s="31">
        <v>260000</v>
      </c>
      <c r="G109" s="31">
        <v>260000</v>
      </c>
      <c r="H109" s="31">
        <v>50</v>
      </c>
      <c r="I109" s="33">
        <v>0</v>
      </c>
      <c r="J109" s="34">
        <f t="shared" si="2"/>
        <v>520000</v>
      </c>
      <c r="K109" s="41">
        <f t="shared" si="3"/>
        <v>50</v>
      </c>
    </row>
    <row r="110" spans="1:11" ht="15" customHeight="1" x14ac:dyDescent="0.25">
      <c r="A110" s="60" t="s">
        <v>54</v>
      </c>
      <c r="B110" s="61"/>
      <c r="C110" s="61"/>
      <c r="D110" s="32">
        <v>520000</v>
      </c>
      <c r="E110" s="32">
        <v>520000</v>
      </c>
      <c r="F110" s="32">
        <v>260000</v>
      </c>
      <c r="G110" s="32">
        <v>260000</v>
      </c>
      <c r="H110" s="32">
        <v>50</v>
      </c>
      <c r="I110" s="35">
        <v>0</v>
      </c>
      <c r="J110" s="36">
        <f t="shared" si="2"/>
        <v>520000</v>
      </c>
      <c r="K110" s="42">
        <f t="shared" si="3"/>
        <v>50</v>
      </c>
    </row>
    <row r="111" spans="1:11" ht="15" customHeight="1" x14ac:dyDescent="0.25">
      <c r="A111" s="29" t="s">
        <v>30</v>
      </c>
      <c r="B111" s="29" t="s">
        <v>8</v>
      </c>
      <c r="C111" s="30" t="s">
        <v>55</v>
      </c>
      <c r="D111" s="31">
        <v>370000</v>
      </c>
      <c r="E111" s="31">
        <v>370000</v>
      </c>
      <c r="F111" s="31">
        <v>164103.85999999999</v>
      </c>
      <c r="G111" s="31">
        <f>E111-F111</f>
        <v>205896.14</v>
      </c>
      <c r="H111" s="31">
        <f>F111/E111*100</f>
        <v>44.352394594594593</v>
      </c>
      <c r="I111" s="33">
        <v>0</v>
      </c>
      <c r="J111" s="34">
        <f t="shared" si="2"/>
        <v>370000</v>
      </c>
      <c r="K111" s="41">
        <f t="shared" si="3"/>
        <v>44.352394594594593</v>
      </c>
    </row>
    <row r="112" spans="1:11" ht="15" customHeight="1" x14ac:dyDescent="0.25">
      <c r="A112" s="29" t="s">
        <v>30</v>
      </c>
      <c r="B112" s="29" t="s">
        <v>8</v>
      </c>
      <c r="C112" s="30" t="s">
        <v>9</v>
      </c>
      <c r="D112" s="31">
        <v>25000</v>
      </c>
      <c r="E112" s="31">
        <v>28000</v>
      </c>
      <c r="F112" s="31">
        <v>3536.73</v>
      </c>
      <c r="G112" s="31">
        <v>24463.27</v>
      </c>
      <c r="H112" s="31">
        <f>F112/E112*100</f>
        <v>12.631178571428572</v>
      </c>
      <c r="I112" s="33">
        <v>0</v>
      </c>
      <c r="J112" s="34">
        <f t="shared" si="2"/>
        <v>28000</v>
      </c>
      <c r="K112" s="41">
        <f t="shared" si="3"/>
        <v>12.631178571428572</v>
      </c>
    </row>
    <row r="113" spans="1:11" ht="15" customHeight="1" x14ac:dyDescent="0.25">
      <c r="A113" s="29" t="s">
        <v>30</v>
      </c>
      <c r="B113" s="29" t="s">
        <v>15</v>
      </c>
      <c r="C113" s="30" t="s">
        <v>16</v>
      </c>
      <c r="D113" s="31">
        <v>500</v>
      </c>
      <c r="E113" s="31">
        <v>500</v>
      </c>
      <c r="F113" s="31">
        <v>0</v>
      </c>
      <c r="G113" s="31">
        <v>500</v>
      </c>
      <c r="H113" s="31">
        <v>0</v>
      </c>
      <c r="I113" s="33">
        <v>0</v>
      </c>
      <c r="J113" s="34">
        <f t="shared" si="2"/>
        <v>500</v>
      </c>
      <c r="K113" s="41">
        <f t="shared" si="3"/>
        <v>0</v>
      </c>
    </row>
    <row r="114" spans="1:11" ht="15" customHeight="1" x14ac:dyDescent="0.25">
      <c r="A114" s="29" t="s">
        <v>30</v>
      </c>
      <c r="B114" s="29" t="s">
        <v>17</v>
      </c>
      <c r="C114" s="30" t="s">
        <v>18</v>
      </c>
      <c r="D114" s="31">
        <v>1500</v>
      </c>
      <c r="E114" s="31">
        <v>1500</v>
      </c>
      <c r="F114" s="31">
        <v>157</v>
      </c>
      <c r="G114" s="31">
        <v>1343</v>
      </c>
      <c r="H114" s="31">
        <v>10.47</v>
      </c>
      <c r="I114" s="33">
        <v>0</v>
      </c>
      <c r="J114" s="34">
        <f t="shared" si="2"/>
        <v>1500</v>
      </c>
      <c r="K114" s="41">
        <f t="shared" si="3"/>
        <v>10.466666666666667</v>
      </c>
    </row>
    <row r="115" spans="1:11" ht="15" customHeight="1" x14ac:dyDescent="0.25">
      <c r="A115" s="29" t="s">
        <v>30</v>
      </c>
      <c r="B115" s="29" t="s">
        <v>19</v>
      </c>
      <c r="C115" s="30" t="s">
        <v>20</v>
      </c>
      <c r="D115" s="31">
        <v>2000</v>
      </c>
      <c r="E115" s="31">
        <v>2000</v>
      </c>
      <c r="F115" s="31">
        <v>0</v>
      </c>
      <c r="G115" s="31">
        <v>2000</v>
      </c>
      <c r="H115" s="31">
        <v>0</v>
      </c>
      <c r="I115" s="33">
        <v>0</v>
      </c>
      <c r="J115" s="34">
        <f t="shared" si="2"/>
        <v>2000</v>
      </c>
      <c r="K115" s="41">
        <f t="shared" si="3"/>
        <v>0</v>
      </c>
    </row>
    <row r="116" spans="1:11" ht="15" customHeight="1" x14ac:dyDescent="0.25">
      <c r="A116" s="29" t="s">
        <v>30</v>
      </c>
      <c r="B116" s="29" t="s">
        <v>25</v>
      </c>
      <c r="C116" s="30" t="s">
        <v>26</v>
      </c>
      <c r="D116" s="31">
        <v>117000</v>
      </c>
      <c r="E116" s="31">
        <v>117000</v>
      </c>
      <c r="F116" s="31">
        <v>17986</v>
      </c>
      <c r="G116" s="31">
        <v>99014</v>
      </c>
      <c r="H116" s="31">
        <v>15.372649572649573</v>
      </c>
      <c r="I116" s="33">
        <v>0</v>
      </c>
      <c r="J116" s="34">
        <f t="shared" si="2"/>
        <v>117000</v>
      </c>
      <c r="K116" s="41">
        <f t="shared" si="3"/>
        <v>15.372649572649571</v>
      </c>
    </row>
    <row r="117" spans="1:11" ht="15" customHeight="1" x14ac:dyDescent="0.25">
      <c r="A117" s="60" t="s">
        <v>42</v>
      </c>
      <c r="B117" s="61"/>
      <c r="C117" s="61"/>
      <c r="D117" s="32">
        <v>516000</v>
      </c>
      <c r="E117" s="32">
        <v>519000</v>
      </c>
      <c r="F117" s="32">
        <v>185783.59</v>
      </c>
      <c r="G117" s="32">
        <v>333216.40999999997</v>
      </c>
      <c r="H117" s="32">
        <v>35.799999999999997</v>
      </c>
      <c r="I117" s="35">
        <v>0</v>
      </c>
      <c r="J117" s="36">
        <f t="shared" si="2"/>
        <v>519000</v>
      </c>
      <c r="K117" s="42">
        <f t="shared" si="3"/>
        <v>35.796452793834291</v>
      </c>
    </row>
    <row r="118" spans="1:11" ht="15" customHeight="1" x14ac:dyDescent="0.25">
      <c r="A118" s="29" t="s">
        <v>30</v>
      </c>
      <c r="B118" s="29" t="s">
        <v>45</v>
      </c>
      <c r="C118" s="30" t="s">
        <v>56</v>
      </c>
      <c r="D118" s="31">
        <v>370000</v>
      </c>
      <c r="E118" s="31">
        <v>370000</v>
      </c>
      <c r="F118" s="31">
        <v>179765</v>
      </c>
      <c r="G118" s="31">
        <f>E118-F118</f>
        <v>190235</v>
      </c>
      <c r="H118" s="31">
        <f>F118/E118*100</f>
        <v>48.585135135135133</v>
      </c>
      <c r="I118" s="33">
        <v>0</v>
      </c>
      <c r="J118" s="34">
        <f t="shared" si="2"/>
        <v>370000</v>
      </c>
      <c r="K118" s="41">
        <f t="shared" si="3"/>
        <v>48.585135135135133</v>
      </c>
    </row>
    <row r="119" spans="1:11" ht="15" customHeight="1" x14ac:dyDescent="0.25">
      <c r="A119" s="29" t="s">
        <v>30</v>
      </c>
      <c r="B119" s="29" t="s">
        <v>45</v>
      </c>
      <c r="C119" s="30" t="s">
        <v>69</v>
      </c>
      <c r="D119" s="31">
        <v>146000</v>
      </c>
      <c r="E119" s="31">
        <v>146000</v>
      </c>
      <c r="F119" s="31">
        <v>80700</v>
      </c>
      <c r="G119" s="31">
        <v>65300</v>
      </c>
      <c r="H119" s="31">
        <v>55.27</v>
      </c>
      <c r="I119" s="33">
        <v>0</v>
      </c>
      <c r="J119" s="34">
        <f t="shared" si="2"/>
        <v>146000</v>
      </c>
      <c r="K119" s="41">
        <f t="shared" si="3"/>
        <v>55.273972602739732</v>
      </c>
    </row>
    <row r="120" spans="1:11" ht="15" customHeight="1" x14ac:dyDescent="0.25">
      <c r="A120" s="29" t="s">
        <v>30</v>
      </c>
      <c r="B120" s="29" t="s">
        <v>47</v>
      </c>
      <c r="C120" s="30" t="s">
        <v>48</v>
      </c>
      <c r="D120" s="31">
        <v>0</v>
      </c>
      <c r="E120" s="31">
        <v>3000</v>
      </c>
      <c r="F120" s="31">
        <v>2077</v>
      </c>
      <c r="G120" s="31">
        <v>923</v>
      </c>
      <c r="H120" s="31">
        <v>69.233333333333334</v>
      </c>
      <c r="I120" s="33">
        <v>0</v>
      </c>
      <c r="J120" s="34">
        <f t="shared" si="2"/>
        <v>3000</v>
      </c>
      <c r="K120" s="41">
        <f t="shared" si="3"/>
        <v>69.233333333333334</v>
      </c>
    </row>
    <row r="121" spans="1:11" ht="15" customHeight="1" x14ac:dyDescent="0.25">
      <c r="A121" s="60" t="s">
        <v>54</v>
      </c>
      <c r="B121" s="61"/>
      <c r="C121" s="61"/>
      <c r="D121" s="32">
        <v>516000</v>
      </c>
      <c r="E121" s="32">
        <v>519000</v>
      </c>
      <c r="F121" s="32">
        <v>262542</v>
      </c>
      <c r="G121" s="32">
        <v>256458</v>
      </c>
      <c r="H121" s="32">
        <v>50.59</v>
      </c>
      <c r="I121" s="35">
        <v>0</v>
      </c>
      <c r="J121" s="36">
        <f t="shared" si="2"/>
        <v>519000</v>
      </c>
      <c r="K121" s="42">
        <f t="shared" si="3"/>
        <v>50.58612716763006</v>
      </c>
    </row>
    <row r="122" spans="1:11" ht="15" customHeight="1" x14ac:dyDescent="0.25">
      <c r="A122" s="29" t="s">
        <v>33</v>
      </c>
      <c r="B122" s="29" t="s">
        <v>8</v>
      </c>
      <c r="C122" s="30" t="s">
        <v>9</v>
      </c>
      <c r="D122" s="31">
        <v>5000</v>
      </c>
      <c r="E122" s="31">
        <v>0</v>
      </c>
      <c r="F122" s="31">
        <v>0</v>
      </c>
      <c r="G122" s="31">
        <v>0</v>
      </c>
      <c r="H122" s="31">
        <v>0</v>
      </c>
      <c r="I122" s="33">
        <v>0</v>
      </c>
      <c r="J122" s="34">
        <f t="shared" si="2"/>
        <v>0</v>
      </c>
      <c r="K122" s="41">
        <v>0</v>
      </c>
    </row>
    <row r="123" spans="1:11" ht="15" customHeight="1" x14ac:dyDescent="0.25">
      <c r="A123" s="29" t="s">
        <v>33</v>
      </c>
      <c r="B123" s="29" t="s">
        <v>15</v>
      </c>
      <c r="C123" s="30" t="s">
        <v>16</v>
      </c>
      <c r="D123" s="31">
        <v>800</v>
      </c>
      <c r="E123" s="31">
        <v>3800</v>
      </c>
      <c r="F123" s="31">
        <v>1734</v>
      </c>
      <c r="G123" s="31">
        <v>2066</v>
      </c>
      <c r="H123" s="31">
        <v>45.631578947368418</v>
      </c>
      <c r="I123" s="33">
        <v>0</v>
      </c>
      <c r="J123" s="34">
        <f t="shared" si="2"/>
        <v>3800</v>
      </c>
      <c r="K123" s="41">
        <f t="shared" si="3"/>
        <v>45.631578947368425</v>
      </c>
    </row>
    <row r="124" spans="1:11" ht="15" customHeight="1" x14ac:dyDescent="0.25">
      <c r="A124" s="29" t="s">
        <v>33</v>
      </c>
      <c r="B124" s="29" t="s">
        <v>19</v>
      </c>
      <c r="C124" s="30" t="s">
        <v>20</v>
      </c>
      <c r="D124" s="31">
        <v>22500</v>
      </c>
      <c r="E124" s="31">
        <v>26500</v>
      </c>
      <c r="F124" s="31">
        <v>15550</v>
      </c>
      <c r="G124" s="31">
        <v>10950</v>
      </c>
      <c r="H124" s="31">
        <v>58.679245283018865</v>
      </c>
      <c r="I124" s="33">
        <v>0</v>
      </c>
      <c r="J124" s="34">
        <f t="shared" si="2"/>
        <v>26500</v>
      </c>
      <c r="K124" s="41">
        <f t="shared" si="3"/>
        <v>58.679245283018865</v>
      </c>
    </row>
    <row r="125" spans="1:11" ht="15" customHeight="1" x14ac:dyDescent="0.25">
      <c r="A125" s="29" t="s">
        <v>33</v>
      </c>
      <c r="B125" s="29" t="s">
        <v>21</v>
      </c>
      <c r="C125" s="30" t="s">
        <v>22</v>
      </c>
      <c r="D125" s="31">
        <v>72000</v>
      </c>
      <c r="E125" s="31">
        <v>79500</v>
      </c>
      <c r="F125" s="31">
        <v>39607</v>
      </c>
      <c r="G125" s="31">
        <v>39893</v>
      </c>
      <c r="H125" s="31">
        <v>49.820125786163523</v>
      </c>
      <c r="I125" s="33">
        <v>0</v>
      </c>
      <c r="J125" s="34">
        <f t="shared" si="2"/>
        <v>79500</v>
      </c>
      <c r="K125" s="41">
        <f t="shared" si="3"/>
        <v>49.820125786163523</v>
      </c>
    </row>
    <row r="126" spans="1:11" ht="15" customHeight="1" x14ac:dyDescent="0.25">
      <c r="A126" s="29" t="s">
        <v>33</v>
      </c>
      <c r="B126" s="29" t="s">
        <v>34</v>
      </c>
      <c r="C126" s="30" t="s">
        <v>35</v>
      </c>
      <c r="D126" s="31">
        <v>23800</v>
      </c>
      <c r="E126" s="31">
        <v>31800</v>
      </c>
      <c r="F126" s="31">
        <v>13465</v>
      </c>
      <c r="G126" s="31">
        <v>18335</v>
      </c>
      <c r="H126" s="31">
        <v>42.342767295597483</v>
      </c>
      <c r="I126" s="33">
        <v>0</v>
      </c>
      <c r="J126" s="34">
        <f t="shared" si="2"/>
        <v>31800</v>
      </c>
      <c r="K126" s="41">
        <f t="shared" si="3"/>
        <v>42.342767295597483</v>
      </c>
    </row>
    <row r="127" spans="1:11" ht="15" customHeight="1" x14ac:dyDescent="0.25">
      <c r="A127" s="29" t="s">
        <v>33</v>
      </c>
      <c r="B127" s="29" t="s">
        <v>36</v>
      </c>
      <c r="C127" s="30" t="s">
        <v>37</v>
      </c>
      <c r="D127" s="31">
        <v>1400</v>
      </c>
      <c r="E127" s="31">
        <v>1590</v>
      </c>
      <c r="F127" s="31">
        <v>0</v>
      </c>
      <c r="G127" s="31">
        <v>1590</v>
      </c>
      <c r="H127" s="31">
        <v>0</v>
      </c>
      <c r="I127" s="33">
        <v>0</v>
      </c>
      <c r="J127" s="34">
        <f t="shared" si="2"/>
        <v>1590</v>
      </c>
      <c r="K127" s="41">
        <f t="shared" si="3"/>
        <v>0</v>
      </c>
    </row>
    <row r="128" spans="1:11" ht="15" customHeight="1" x14ac:dyDescent="0.25">
      <c r="A128" s="29" t="s">
        <v>33</v>
      </c>
      <c r="B128" s="29" t="s">
        <v>25</v>
      </c>
      <c r="C128" s="30" t="s">
        <v>26</v>
      </c>
      <c r="D128" s="31">
        <v>34000</v>
      </c>
      <c r="E128" s="31">
        <v>28212.31</v>
      </c>
      <c r="F128" s="31">
        <v>4590</v>
      </c>
      <c r="G128" s="31">
        <v>23622.31</v>
      </c>
      <c r="H128" s="31">
        <v>16.269493706825141</v>
      </c>
      <c r="I128" s="33">
        <v>0</v>
      </c>
      <c r="J128" s="34">
        <f t="shared" si="2"/>
        <v>28212.31</v>
      </c>
      <c r="K128" s="41">
        <f t="shared" si="3"/>
        <v>16.269493706825141</v>
      </c>
    </row>
    <row r="129" spans="1:11" ht="15" customHeight="1" x14ac:dyDescent="0.25">
      <c r="A129" s="60" t="s">
        <v>42</v>
      </c>
      <c r="B129" s="61"/>
      <c r="C129" s="61"/>
      <c r="D129" s="32">
        <v>159500</v>
      </c>
      <c r="E129" s="32">
        <v>171402.31</v>
      </c>
      <c r="F129" s="32">
        <v>74946</v>
      </c>
      <c r="G129" s="32">
        <v>96456.31</v>
      </c>
      <c r="H129" s="32">
        <v>43.73</v>
      </c>
      <c r="I129" s="35">
        <v>0</v>
      </c>
      <c r="J129" s="36">
        <f t="shared" ref="J129:J141" si="5">I129+E129</f>
        <v>171402.31</v>
      </c>
      <c r="K129" s="42">
        <f t="shared" si="3"/>
        <v>43.725198336008425</v>
      </c>
    </row>
    <row r="130" spans="1:11" ht="15" customHeight="1" x14ac:dyDescent="0.25">
      <c r="A130" s="29" t="s">
        <v>33</v>
      </c>
      <c r="B130" s="29" t="s">
        <v>43</v>
      </c>
      <c r="C130" s="30" t="s">
        <v>44</v>
      </c>
      <c r="D130" s="31">
        <v>159500</v>
      </c>
      <c r="E130" s="31">
        <v>171402.31</v>
      </c>
      <c r="F130" s="31">
        <v>0</v>
      </c>
      <c r="G130" s="31">
        <v>171402.31</v>
      </c>
      <c r="H130" s="31">
        <v>0</v>
      </c>
      <c r="I130" s="33">
        <v>0</v>
      </c>
      <c r="J130" s="34">
        <f t="shared" si="5"/>
        <v>171402.31</v>
      </c>
      <c r="K130" s="41">
        <f t="shared" si="3"/>
        <v>0</v>
      </c>
    </row>
    <row r="131" spans="1:11" ht="15" customHeight="1" x14ac:dyDescent="0.25">
      <c r="A131" s="60" t="s">
        <v>54</v>
      </c>
      <c r="B131" s="61"/>
      <c r="C131" s="61"/>
      <c r="D131" s="32">
        <v>159500</v>
      </c>
      <c r="E131" s="32">
        <v>171402.31</v>
      </c>
      <c r="F131" s="32">
        <v>0</v>
      </c>
      <c r="G131" s="32">
        <v>171402.31</v>
      </c>
      <c r="H131" s="32">
        <v>0</v>
      </c>
      <c r="I131" s="35">
        <v>0</v>
      </c>
      <c r="J131" s="36">
        <f t="shared" si="5"/>
        <v>171402.31</v>
      </c>
      <c r="K131" s="42">
        <f t="shared" si="3"/>
        <v>0</v>
      </c>
    </row>
    <row r="132" spans="1:11" ht="15" customHeight="1" x14ac:dyDescent="0.25">
      <c r="A132" s="29" t="s">
        <v>39</v>
      </c>
      <c r="B132" s="29" t="s">
        <v>43</v>
      </c>
      <c r="C132" s="30" t="s">
        <v>44</v>
      </c>
      <c r="D132" s="31">
        <v>3394398</v>
      </c>
      <c r="E132" s="31">
        <v>3615316</v>
      </c>
      <c r="F132" s="31">
        <v>0</v>
      </c>
      <c r="G132" s="31">
        <v>3615316</v>
      </c>
      <c r="H132" s="31">
        <v>0</v>
      </c>
      <c r="I132" s="33">
        <v>0</v>
      </c>
      <c r="J132" s="34">
        <f t="shared" si="5"/>
        <v>3615316</v>
      </c>
      <c r="K132" s="41">
        <f t="shared" si="3"/>
        <v>0</v>
      </c>
    </row>
    <row r="133" spans="1:11" ht="15" customHeight="1" x14ac:dyDescent="0.25">
      <c r="A133" s="29" t="s">
        <v>39</v>
      </c>
      <c r="B133" s="29" t="s">
        <v>8</v>
      </c>
      <c r="C133" s="30" t="s">
        <v>9</v>
      </c>
      <c r="D133" s="31">
        <v>10000</v>
      </c>
      <c r="E133" s="31">
        <v>10000</v>
      </c>
      <c r="F133" s="31">
        <v>0</v>
      </c>
      <c r="G133" s="31">
        <v>10000</v>
      </c>
      <c r="H133" s="31">
        <v>0</v>
      </c>
      <c r="I133" s="33">
        <v>0</v>
      </c>
      <c r="J133" s="34">
        <f t="shared" si="5"/>
        <v>10000</v>
      </c>
      <c r="K133" s="41">
        <f t="shared" ref="K133:K143" si="6">F133/J133*100</f>
        <v>0</v>
      </c>
    </row>
    <row r="134" spans="1:11" ht="15" customHeight="1" x14ac:dyDescent="0.25">
      <c r="A134" s="29" t="s">
        <v>39</v>
      </c>
      <c r="B134" s="29" t="s">
        <v>19</v>
      </c>
      <c r="C134" s="30" t="s">
        <v>20</v>
      </c>
      <c r="D134" s="31">
        <v>2000</v>
      </c>
      <c r="E134" s="31">
        <v>2000</v>
      </c>
      <c r="F134" s="31">
        <v>1630</v>
      </c>
      <c r="G134" s="31">
        <v>370</v>
      </c>
      <c r="H134" s="31">
        <v>81.5</v>
      </c>
      <c r="I134" s="33">
        <v>0</v>
      </c>
      <c r="J134" s="34">
        <f t="shared" si="5"/>
        <v>2000</v>
      </c>
      <c r="K134" s="41">
        <f t="shared" si="6"/>
        <v>81.5</v>
      </c>
    </row>
    <row r="135" spans="1:11" ht="15" customHeight="1" x14ac:dyDescent="0.25">
      <c r="A135" s="29" t="s">
        <v>39</v>
      </c>
      <c r="B135" s="29" t="s">
        <v>21</v>
      </c>
      <c r="C135" s="30" t="s">
        <v>22</v>
      </c>
      <c r="D135" s="31">
        <v>2505480</v>
      </c>
      <c r="E135" s="31">
        <v>2372000</v>
      </c>
      <c r="F135" s="31">
        <v>990185</v>
      </c>
      <c r="G135" s="31">
        <v>1381815</v>
      </c>
      <c r="H135" s="31">
        <v>41.744730185497474</v>
      </c>
      <c r="I135" s="33">
        <v>0</v>
      </c>
      <c r="J135" s="34">
        <f t="shared" si="5"/>
        <v>2372000</v>
      </c>
      <c r="K135" s="41">
        <f t="shared" si="6"/>
        <v>41.744730185497467</v>
      </c>
    </row>
    <row r="136" spans="1:11" ht="15" customHeight="1" x14ac:dyDescent="0.25">
      <c r="A136" s="29" t="s">
        <v>39</v>
      </c>
      <c r="B136" s="29" t="s">
        <v>34</v>
      </c>
      <c r="C136" s="30" t="s">
        <v>35</v>
      </c>
      <c r="D136" s="31">
        <v>876918</v>
      </c>
      <c r="E136" s="31">
        <v>789480</v>
      </c>
      <c r="F136" s="31">
        <v>280685</v>
      </c>
      <c r="G136" s="31">
        <v>508795</v>
      </c>
      <c r="H136" s="31">
        <v>35.55314890814207</v>
      </c>
      <c r="I136" s="33">
        <v>0</v>
      </c>
      <c r="J136" s="34">
        <f t="shared" si="5"/>
        <v>789480</v>
      </c>
      <c r="K136" s="41">
        <f t="shared" si="6"/>
        <v>35.55314890814207</v>
      </c>
    </row>
    <row r="137" spans="1:11" ht="15" customHeight="1" x14ac:dyDescent="0.25">
      <c r="A137" s="29" t="s">
        <v>39</v>
      </c>
      <c r="B137" s="29" t="s">
        <v>25</v>
      </c>
      <c r="C137" s="30" t="s">
        <v>26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3">
        <v>0</v>
      </c>
      <c r="J137" s="34">
        <f t="shared" si="5"/>
        <v>0</v>
      </c>
      <c r="K137" s="41">
        <v>0</v>
      </c>
    </row>
    <row r="138" spans="1:11" ht="15" customHeight="1" x14ac:dyDescent="0.25">
      <c r="A138" s="60" t="s">
        <v>42</v>
      </c>
      <c r="B138" s="61"/>
      <c r="C138" s="61"/>
      <c r="D138" s="32">
        <v>3394398</v>
      </c>
      <c r="E138" s="32">
        <v>3173480</v>
      </c>
      <c r="F138" s="32">
        <v>1272500</v>
      </c>
      <c r="G138" s="32">
        <v>1900980</v>
      </c>
      <c r="H138" s="32">
        <v>40.1</v>
      </c>
      <c r="I138" s="35">
        <v>0</v>
      </c>
      <c r="J138" s="36">
        <f t="shared" si="5"/>
        <v>3173480</v>
      </c>
      <c r="K138" s="42">
        <f t="shared" si="6"/>
        <v>40.097936649986764</v>
      </c>
    </row>
    <row r="139" spans="1:11" ht="15" customHeight="1" x14ac:dyDescent="0.25">
      <c r="A139" s="60" t="s">
        <v>54</v>
      </c>
      <c r="B139" s="61"/>
      <c r="C139" s="61"/>
      <c r="D139" s="32">
        <v>3394398</v>
      </c>
      <c r="E139" s="32">
        <v>3615316</v>
      </c>
      <c r="F139" s="32">
        <v>0</v>
      </c>
      <c r="G139" s="32">
        <v>3615316</v>
      </c>
      <c r="H139" s="32">
        <v>0</v>
      </c>
      <c r="I139" s="35">
        <v>0</v>
      </c>
      <c r="J139" s="36">
        <f t="shared" si="5"/>
        <v>3615316</v>
      </c>
      <c r="K139" s="42">
        <f t="shared" si="6"/>
        <v>0</v>
      </c>
    </row>
    <row r="140" spans="1:11" ht="15" customHeight="1" x14ac:dyDescent="0.25">
      <c r="A140" s="60" t="s">
        <v>64</v>
      </c>
      <c r="B140" s="61"/>
      <c r="C140" s="61"/>
      <c r="D140" s="32">
        <v>4589898</v>
      </c>
      <c r="E140" s="32">
        <v>4383882.3099999996</v>
      </c>
      <c r="F140" s="32">
        <v>1766010.16</v>
      </c>
      <c r="G140" s="32">
        <v>2617872.15</v>
      </c>
      <c r="H140" s="32">
        <v>40.28</v>
      </c>
      <c r="I140" s="35">
        <v>0</v>
      </c>
      <c r="J140" s="36">
        <f t="shared" si="5"/>
        <v>4383882.3099999996</v>
      </c>
      <c r="K140" s="42">
        <f t="shared" si="6"/>
        <v>40.284159909393189</v>
      </c>
    </row>
    <row r="141" spans="1:11" ht="15" customHeight="1" x14ac:dyDescent="0.25">
      <c r="A141" s="60" t="s">
        <v>65</v>
      </c>
      <c r="B141" s="61"/>
      <c r="C141" s="61"/>
      <c r="D141" s="32">
        <v>4589898</v>
      </c>
      <c r="E141" s="32">
        <v>4383882.3099999996</v>
      </c>
      <c r="F141" s="32">
        <v>522542</v>
      </c>
      <c r="G141" s="32">
        <v>3861340.31</v>
      </c>
      <c r="H141" s="32">
        <v>11.92</v>
      </c>
      <c r="I141" s="35">
        <v>0</v>
      </c>
      <c r="J141" s="36">
        <f t="shared" si="5"/>
        <v>4383882.3099999996</v>
      </c>
      <c r="K141" s="42">
        <f t="shared" si="6"/>
        <v>11.919617431518139</v>
      </c>
    </row>
    <row r="142" spans="1:11" x14ac:dyDescent="0.25">
      <c r="A142" s="43" t="s">
        <v>66</v>
      </c>
      <c r="B142" s="44"/>
      <c r="C142" s="44"/>
      <c r="D142" s="45">
        <f>D62+D97+D140</f>
        <v>26495658</v>
      </c>
      <c r="E142" s="45">
        <f t="shared" ref="E142:I142" si="7">E62+E97+E140</f>
        <v>27471853.309999999</v>
      </c>
      <c r="F142" s="45">
        <f t="shared" si="7"/>
        <v>10897974.02</v>
      </c>
      <c r="G142" s="45">
        <f t="shared" si="7"/>
        <v>16573879.290000001</v>
      </c>
      <c r="H142" s="45">
        <f>F142/E142*100</f>
        <v>39.669598905557059</v>
      </c>
      <c r="I142" s="45">
        <f t="shared" si="7"/>
        <v>59408</v>
      </c>
      <c r="J142" s="45">
        <f>I142+E142</f>
        <v>27531261.309999999</v>
      </c>
      <c r="K142" s="46">
        <f t="shared" si="6"/>
        <v>39.583998340248947</v>
      </c>
    </row>
    <row r="143" spans="1:11" x14ac:dyDescent="0.25">
      <c r="A143" s="43" t="s">
        <v>67</v>
      </c>
      <c r="B143" s="44"/>
      <c r="C143" s="44"/>
      <c r="D143" s="45">
        <f>D63+D98+D141</f>
        <v>26531382</v>
      </c>
      <c r="E143" s="45">
        <f t="shared" ref="E143:I143" si="8">E63+E98+E141</f>
        <v>27507577.309999999</v>
      </c>
      <c r="F143" s="45">
        <f t="shared" si="8"/>
        <v>10968312.550000001</v>
      </c>
      <c r="G143" s="45">
        <f t="shared" si="8"/>
        <v>16539264.76</v>
      </c>
      <c r="H143" s="45">
        <f>F143/E143*100</f>
        <v>39.873786144055018</v>
      </c>
      <c r="I143" s="45">
        <f t="shared" si="8"/>
        <v>59408</v>
      </c>
      <c r="J143" s="45">
        <f>I143+E143</f>
        <v>27566985.309999999</v>
      </c>
      <c r="K143" s="46">
        <f t="shared" si="6"/>
        <v>39.787856476352587</v>
      </c>
    </row>
    <row r="146" spans="1:8" x14ac:dyDescent="0.25">
      <c r="A146" s="1" t="s">
        <v>78</v>
      </c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47"/>
      <c r="C147" s="1" t="s">
        <v>79</v>
      </c>
      <c r="D147" s="1"/>
      <c r="E147" s="1"/>
      <c r="F147" s="1"/>
      <c r="G147" s="1"/>
      <c r="H147" s="1"/>
    </row>
    <row r="148" spans="1:8" x14ac:dyDescent="0.25">
      <c r="A148" s="1"/>
      <c r="B148" s="48"/>
      <c r="C148" s="1" t="s">
        <v>80</v>
      </c>
      <c r="D148" s="1"/>
      <c r="E148" s="1"/>
      <c r="F148" s="1"/>
      <c r="G148" s="1"/>
      <c r="H148" s="1"/>
    </row>
    <row r="149" spans="1:8" x14ac:dyDescent="0.25">
      <c r="A149" s="1"/>
      <c r="B149" s="49"/>
      <c r="C149" s="1" t="s">
        <v>81</v>
      </c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 t="s">
        <v>71</v>
      </c>
      <c r="B152" s="1"/>
      <c r="C152" s="1"/>
      <c r="D152" s="1"/>
      <c r="E152" s="1"/>
      <c r="F152" s="1"/>
      <c r="G152" s="1"/>
      <c r="H152" s="1"/>
    </row>
    <row r="153" spans="1:8" x14ac:dyDescent="0.25">
      <c r="A153" s="1">
        <v>2</v>
      </c>
      <c r="B153" s="1" t="s">
        <v>72</v>
      </c>
      <c r="C153" s="1"/>
      <c r="D153" s="1"/>
      <c r="E153" s="1"/>
      <c r="F153" s="1"/>
      <c r="G153" s="1"/>
      <c r="H153" s="1"/>
    </row>
    <row r="154" spans="1:8" x14ac:dyDescent="0.25">
      <c r="A154" s="1">
        <v>4</v>
      </c>
      <c r="B154" s="1" t="s">
        <v>73</v>
      </c>
      <c r="C154" s="1"/>
      <c r="D154" s="1"/>
      <c r="E154" s="1"/>
      <c r="F154" s="1"/>
      <c r="G154" s="1"/>
      <c r="H154" s="1"/>
    </row>
    <row r="155" spans="1:8" x14ac:dyDescent="0.25">
      <c r="A155" s="1">
        <v>7</v>
      </c>
      <c r="B155" s="1" t="s">
        <v>74</v>
      </c>
      <c r="C155" s="1"/>
      <c r="D155" s="1"/>
      <c r="E155" s="1"/>
      <c r="F155" s="1"/>
      <c r="G155" s="1"/>
      <c r="H155" s="1"/>
    </row>
    <row r="156" spans="1:8" x14ac:dyDescent="0.25">
      <c r="A156" s="1">
        <v>33063</v>
      </c>
      <c r="B156" s="1" t="s">
        <v>75</v>
      </c>
      <c r="C156" s="1"/>
      <c r="D156" s="1"/>
      <c r="E156" s="1"/>
      <c r="F156" s="1"/>
      <c r="G156" s="1"/>
      <c r="H156" s="1"/>
    </row>
    <row r="157" spans="1:8" x14ac:dyDescent="0.25">
      <c r="A157" s="1">
        <v>33073</v>
      </c>
      <c r="B157" s="1" t="s">
        <v>76</v>
      </c>
      <c r="C157" s="1"/>
      <c r="D157" s="1"/>
      <c r="E157" s="1"/>
      <c r="F157" s="1"/>
      <c r="G157" s="1"/>
      <c r="H157" s="1"/>
    </row>
    <row r="158" spans="1:8" x14ac:dyDescent="0.25">
      <c r="A158" s="1">
        <v>33353</v>
      </c>
      <c r="B158" s="1" t="s">
        <v>77</v>
      </c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</sheetData>
  <mergeCells count="34">
    <mergeCell ref="A138:C138"/>
    <mergeCell ref="A139:C139"/>
    <mergeCell ref="A140:C140"/>
    <mergeCell ref="A141:C141"/>
    <mergeCell ref="A110:C110"/>
    <mergeCell ref="A117:C117"/>
    <mergeCell ref="A121:C121"/>
    <mergeCell ref="A129:C129"/>
    <mergeCell ref="A131:C131"/>
    <mergeCell ref="A96:C96"/>
    <mergeCell ref="A98:C98"/>
    <mergeCell ref="A97:C97"/>
    <mergeCell ref="A108:C108"/>
    <mergeCell ref="A81:C81"/>
    <mergeCell ref="A87:C87"/>
    <mergeCell ref="A94:C94"/>
    <mergeCell ref="A80:C80"/>
    <mergeCell ref="A62:C62"/>
    <mergeCell ref="A63:C63"/>
    <mergeCell ref="A23:C23"/>
    <mergeCell ref="A32:C32"/>
    <mergeCell ref="A42:C42"/>
    <mergeCell ref="A46:C46"/>
    <mergeCell ref="A57:C57"/>
    <mergeCell ref="A59:C59"/>
    <mergeCell ref="A29:C29"/>
    <mergeCell ref="A34:C34"/>
    <mergeCell ref="A48:C48"/>
    <mergeCell ref="A44:C44"/>
    <mergeCell ref="A1:H1"/>
    <mergeCell ref="A14:C14"/>
    <mergeCell ref="A73:C73"/>
    <mergeCell ref="A16:C16"/>
    <mergeCell ref="A75:C7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ZŠ+MŠ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Štáblová Zdeňka</dc:creator>
  <cp:lastModifiedBy>Edita</cp:lastModifiedBy>
  <dcterms:created xsi:type="dcterms:W3CDTF">2018-06-18T06:43:30Z</dcterms:created>
  <dcterms:modified xsi:type="dcterms:W3CDTF">2019-07-25T13:00:26Z</dcterms:modified>
</cp:coreProperties>
</file>