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\Desktop\zakázky od 112018\štramberk\zpočty\"/>
    </mc:Choice>
  </mc:AlternateContent>
  <xr:revisionPtr revIDLastSave="0" documentId="8_{DEE85683-4B28-420A-A165-9A355A31096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1" i="1" l="1"/>
  <c r="F171" i="1"/>
  <c r="H171" i="1" s="1"/>
  <c r="G171" i="1"/>
  <c r="I171" i="1"/>
  <c r="E170" i="1"/>
  <c r="H170" i="1" s="1"/>
  <c r="F170" i="1"/>
  <c r="G170" i="1"/>
  <c r="I170" i="1"/>
  <c r="D171" i="1"/>
  <c r="D170" i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I152" i="1"/>
  <c r="J152" i="1" s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H137" i="1"/>
  <c r="G137" i="1"/>
  <c r="J136" i="1"/>
  <c r="K136" i="1" s="1"/>
  <c r="H136" i="1"/>
  <c r="G136" i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H130" i="1"/>
  <c r="G130" i="1"/>
  <c r="J129" i="1"/>
  <c r="K129" i="1" s="1"/>
  <c r="H129" i="1"/>
  <c r="G129" i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I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H27" i="1" l="1"/>
  <c r="H26" i="1"/>
  <c r="G27" i="1"/>
  <c r="G26" i="1"/>
  <c r="H20" i="1"/>
  <c r="H19" i="1"/>
  <c r="G20" i="1"/>
  <c r="G19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J170" i="1" s="1"/>
  <c r="K170" i="1" s="1"/>
  <c r="J69" i="1"/>
  <c r="J171" i="1" s="1"/>
  <c r="K171" i="1" s="1"/>
  <c r="J6" i="1"/>
  <c r="K6" i="1" s="1"/>
  <c r="K68" i="1" l="1"/>
  <c r="K69" i="1"/>
</calcChain>
</file>

<file path=xl/sharedStrings.xml><?xml version="1.0" encoding="utf-8"?>
<sst xmlns="http://schemas.openxmlformats.org/spreadsheetml/2006/main" count="428" uniqueCount="83">
  <si>
    <t>60336293 Základní  škola a Mateřská škola Štramberk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</si>
  <si>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</si>
  <si>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</si>
  <si>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</si>
  <si>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</si>
  <si>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</si>
  <si>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</si>
  <si>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</si>
  <si>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</si>
  <si>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</si>
  <si>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>000000002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</si>
  <si>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</si>
  <si>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</si>
  <si>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</si>
  <si>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</si>
  <si>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</si>
  <si>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</si>
  <si>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</si>
  <si>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</si>
  <si>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</si>
  <si>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</si>
  <si>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</si>
  <si>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</si>
  <si>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</si>
  <si>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</si>
  <si>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</si>
  <si>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</si>
  <si>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</si>
  <si>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</si>
  <si>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</si>
  <si>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</si>
  <si>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>000000004</t>
  </si>
  <si>
    <t>000000007</t>
  </si>
  <si>
    <t>000033063</t>
  </si>
  <si>
    <t>524</t>
  </si>
  <si>
    <t>Zákonné sociální pojištění</t>
  </si>
  <si>
    <t>527</t>
  </si>
  <si>
    <t>Zákonné sociální náklady</t>
  </si>
  <si>
    <t>000033070</t>
  </si>
  <si>
    <t>000033076</t>
  </si>
  <si>
    <t>000033353</t>
  </si>
  <si>
    <t>525</t>
  </si>
  <si>
    <t>Jiné sociální pojištění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</si>
  <si>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</si>
  <si>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</si>
  <si>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</si>
  <si>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</si>
  <si>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</si>
  <si>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</si>
  <si>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</si>
  <si>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</si>
  <si>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</si>
  <si>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</si>
  <si>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</si>
  <si>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>000000403</t>
  </si>
  <si>
    <t>NZUZ 000000403 Rozpuštění investčního transféru</t>
  </si>
  <si>
    <t>000033074</t>
  </si>
  <si>
    <t>Výnosy celkem</t>
  </si>
  <si>
    <t>RO č.2</t>
  </si>
  <si>
    <t>UP č.2</t>
  </si>
  <si>
    <t>Potraviny</t>
  </si>
  <si>
    <t>Stravné</t>
  </si>
  <si>
    <t>Výnosy celkem ZŠ</t>
  </si>
  <si>
    <t>Náklady celkem ZŠ</t>
  </si>
  <si>
    <t xml:space="preserve">Výnosy celkem </t>
  </si>
  <si>
    <t>Náklady celkem MŠB</t>
  </si>
  <si>
    <t>Výnosy celkem MŠB</t>
  </si>
  <si>
    <t>skut./UP č.2 (%)</t>
  </si>
  <si>
    <t>Náklady celkem ZŠ a MŠ Štramberk</t>
  </si>
  <si>
    <t>Výnosy celkem ZŠ a MŠ Štramberk</t>
  </si>
  <si>
    <t>Základní škola</t>
  </si>
  <si>
    <t>Mateřská škola Zauličí</t>
  </si>
  <si>
    <t>Mateřská škola Bařiny</t>
  </si>
  <si>
    <t>Zdroje:</t>
  </si>
  <si>
    <t>zřizovatel - Město Štramberk</t>
  </si>
  <si>
    <t>vlastní zdroje (ze školného a stravného)</t>
  </si>
  <si>
    <t>účelový příspěvek MěÚ</t>
  </si>
  <si>
    <t>dotace MŠMT - Šablony pro ZŠ a MŠ II</t>
  </si>
  <si>
    <t>Rozvojový program - Podpora výuky plavání v základních školách v roce 2019</t>
  </si>
  <si>
    <t>Rozvojový program - Částečné vyrovnání mezikrajových rozdílů v odměňování PP v roce 2019</t>
  </si>
  <si>
    <t>Ministerstvo školství prostřednictvím Krajského úřadu MSK - přímé náklady na vzdělávání</t>
  </si>
  <si>
    <t>RP- Finanční zajištění překrývání přímé ped.činnosti učitelů se zohledněním provozu mateřských škol (I.etapa)</t>
  </si>
  <si>
    <t>PLNĚNÍ PLÁNU K 26.04.2019 - Úprava plánu č. 2 - ZŠ a MŠ Štramberk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</si>
</sst>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horizontal="left" vertical="top"/>
    </xf>
    <xf numFmtId="0" fontId="0" fillId="0" borderId="0" xfId="0"/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right" vertical="top" wrapText="1"/>
    </xf>
    <xf numFmtId="0" fontId="0" fillId="3" borderId="0" xfId="0" applyFill="1"/>
    <xf numFmtId="0" fontId="0" fillId="5" borderId="0" xfId="0" applyFill="1"/>
    <xf numFmtId="4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4" fontId="2" fillId="6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vertical="top"/>
    </xf>
    <xf numFmtId="2" fontId="5" fillId="6" borderId="1" xfId="0" applyNumberFormat="1" applyFont="1" applyFill="1" applyBorder="1" applyAlignment="1">
      <alignment vertical="top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4" fontId="2" fillId="7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vertical="top"/>
    </xf>
    <xf numFmtId="2" fontId="5" fillId="7" borderId="1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2" fontId="5" fillId="4" borderId="1" xfId="0" applyNumberFormat="1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vertical="top"/>
    </xf>
    <xf numFmtId="4" fontId="5" fillId="8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vertical="top"/>
    </xf>
    <xf numFmtId="2" fontId="5" fillId="8" borderId="1" xfId="0" applyNumberFormat="1" applyFont="1" applyFill="1" applyBorder="1" applyAlignment="1">
      <alignment vertical="top"/>
    </xf>
    <xf numFmtId="4" fontId="5" fillId="9" borderId="1" xfId="0" applyNumberFormat="1" applyFont="1" applyFill="1" applyBorder="1" applyAlignment="1">
      <alignment horizontal="right" vertical="top"/>
    </xf>
    <xf numFmtId="4" fontId="5" fillId="9" borderId="1" xfId="0" applyNumberFormat="1" applyFont="1" applyFill="1" applyBorder="1" applyAlignment="1">
      <alignment vertical="top"/>
    </xf>
    <xf numFmtId="2" fontId="5" fillId="9" borderId="1" xfId="0" applyNumberFormat="1" applyFont="1" applyFill="1" applyBorder="1" applyAlignment="1">
      <alignment vertical="top"/>
    </xf>
    <xf numFmtId="4" fontId="5" fillId="10" borderId="1" xfId="0" applyNumberFormat="1" applyFont="1" applyFill="1" applyBorder="1" applyAlignment="1">
      <alignment vertical="top"/>
    </xf>
    <xf numFmtId="0" fontId="0" fillId="6" borderId="0" xfId="0" applyFill="1"/>
    <xf numFmtId="0" fontId="0" fillId="8" borderId="0" xfId="0" applyFill="1"/>
    <xf numFmtId="0" fontId="5" fillId="9" borderId="1" xfId="0" applyFont="1" applyFill="1" applyBorder="1" applyAlignment="1">
      <alignment horizontal="left" vertical="top" wrapText="1"/>
    </xf>
    <xf numFmtId="0" fontId="0" fillId="9" borderId="1" xfId="0" applyFill="1" applyBorder="1"/>
    <xf numFmtId="0" fontId="5" fillId="10" borderId="1" xfId="0" applyFont="1" applyFill="1" applyBorder="1" applyAlignment="1">
      <alignment horizontal="left" vertical="top" wrapText="1"/>
    </xf>
    <xf numFmtId="0" fontId="0" fillId="10" borderId="1" xfId="0" applyFill="1" applyBorder="1"/>
    <xf numFmtId="0" fontId="5" fillId="4" borderId="1" xfId="0" applyFont="1" applyFill="1" applyBorder="1" applyAlignment="1">
      <alignment horizontal="left" vertical="top" wrapText="1"/>
    </xf>
    <xf numFmtId="0" fontId="0" fillId="4" borderId="1" xfId="0" applyFill="1" applyBorder="1"/>
    <xf numFmtId="0" fontId="5" fillId="6" borderId="1" xfId="0" applyFont="1" applyFill="1" applyBorder="1" applyAlignment="1">
      <alignment horizontal="left" vertical="top" wrapText="1"/>
    </xf>
    <xf numFmtId="0" fontId="0" fillId="6" borderId="1" xfId="0" applyFill="1" applyBorder="1"/>
    <xf numFmtId="0" fontId="2" fillId="7" borderId="1" xfId="0" applyFont="1" applyFill="1" applyBorder="1" applyAlignment="1">
      <alignment horizontal="left" vertical="top" wrapText="1"/>
    </xf>
    <xf numFmtId="0" fontId="0" fillId="7" borderId="1" xfId="0" applyFill="1" applyBorder="1"/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right" vertical="top" wrapText="1"/>
    </xf>
    <xf numFmtId="0" fontId="7" fillId="5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/>
    </xf>
    <xf numFmtId="0" fontId="3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0"/>
  <sheetViews>
    <sheetView tabSelected="1" topLeftCell="A52" workbookViewId="0">
      <selection activeCell="A3" sqref="A3:H3"/>
    </sheetView>
  </sheetViews>
  <sheetFormatPr defaultRowHeight="15" x14ac:dyDescent="0.25"/>
  <cols>
    <col min="1" max="1" width="9.140625" customWidth="1"/>
    <col min="2" max="2" width="4.42578125" customWidth="1"/>
    <col min="3" max="3" width="18.5703125" customWidth="1"/>
    <col min="4" max="5" width="11.28515625" customWidth="1"/>
    <col min="6" max="6" width="10.140625" customWidth="1"/>
    <col min="7" max="7" width="10.5703125" customWidth="1"/>
    <col min="8" max="8" width="6.42578125" customWidth="1"/>
    <col min="9" max="9" width="8.85546875" customWidth="1"/>
    <col min="10" max="10" width="11.42578125" customWidth="1"/>
    <col min="11" max="11" width="5.5703125" customWidth="1"/>
  </cols>
  <sheetData>
    <row r="1" spans="1:16" x14ac:dyDescent="0.25">
      <c r="A1" s="46" t="s">
        <v>0</v>
      </c>
      <c r="B1" s="47"/>
      <c r="C1" s="47"/>
      <c r="D1" s="47"/>
      <c r="E1" s="47"/>
      <c r="F1" s="47"/>
      <c r="G1" s="48"/>
      <c r="H1" s="47"/>
    </row>
    <row r="2" spans="1:16" x14ac:dyDescent="0.25">
      <c r="A2" s="46" t="s">
        <v>1</v>
      </c>
      <c r="B2" s="47"/>
      <c r="C2" s="47"/>
      <c r="D2" s="47"/>
      <c r="E2" s="47"/>
      <c r="F2" s="47"/>
      <c r="G2" s="48"/>
      <c r="H2" s="47"/>
    </row>
    <row r="3" spans="1:16" x14ac:dyDescent="0.25">
      <c r="A3" s="49" t="s">
        <v>82</v>
      </c>
      <c r="B3" s="50"/>
      <c r="C3" s="50"/>
      <c r="D3" s="50"/>
      <c r="E3" s="50"/>
      <c r="F3" s="50"/>
      <c r="G3" s="50"/>
      <c r="H3" s="50"/>
    </row>
    <row r="4" spans="1:16" x14ac:dyDescent="0.25">
      <c r="A4" s="1"/>
      <c r="B4" s="51"/>
      <c r="C4" s="47"/>
      <c r="D4" s="47"/>
      <c r="E4" s="47"/>
      <c r="F4" s="47"/>
      <c r="G4" s="47"/>
      <c r="H4" s="47"/>
    </row>
    <row r="5" spans="1:16" ht="33.75" x14ac:dyDescent="0.25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5" t="s">
        <v>58</v>
      </c>
      <c r="J5" s="5" t="s">
        <v>59</v>
      </c>
      <c r="K5" s="5" t="s">
        <v>67</v>
      </c>
    </row>
    <row r="6" spans="1:16" x14ac:dyDescent="0.25">
      <c r="A6" s="14" t="s">
        <v>10</v>
      </c>
      <c r="B6" s="14" t="s">
        <v>11</v>
      </c>
      <c r="C6" s="15" t="s">
        <v>12</v>
      </c>
      <c r="D6" s="16">
        <v>214000</v>
      </c>
      <c r="E6" s="16">
        <v>214000</v>
      </c>
      <c r="F6" s="16">
        <v>60784.72</v>
      </c>
      <c r="G6" s="16">
        <v>153215.28</v>
      </c>
      <c r="H6" s="16">
        <v>28.404074766355141</v>
      </c>
      <c r="I6" s="17">
        <v>0</v>
      </c>
      <c r="J6" s="18">
        <f>E6+I6</f>
        <v>214000</v>
      </c>
      <c r="K6" s="19">
        <f>F6/J6*100</f>
        <v>28.404074766355141</v>
      </c>
    </row>
    <row r="7" spans="1:16" x14ac:dyDescent="0.25">
      <c r="A7" s="14" t="s">
        <v>10</v>
      </c>
      <c r="B7" s="14" t="s">
        <v>13</v>
      </c>
      <c r="C7" s="15" t="s">
        <v>14</v>
      </c>
      <c r="D7" s="16">
        <v>1092000</v>
      </c>
      <c r="E7" s="16">
        <v>1092000</v>
      </c>
      <c r="F7" s="16">
        <v>492265.13</v>
      </c>
      <c r="G7" s="16">
        <v>599734.87</v>
      </c>
      <c r="H7" s="16">
        <v>45.079224358974358</v>
      </c>
      <c r="I7" s="17">
        <v>0</v>
      </c>
      <c r="J7" s="18">
        <f t="shared" ref="J7:J69" si="0">E7+I7</f>
        <v>1092000</v>
      </c>
      <c r="K7" s="19">
        <f t="shared" ref="K7:K69" si="1">F7/J7*100</f>
        <v>45.079224358974358</v>
      </c>
    </row>
    <row r="8" spans="1:16" x14ac:dyDescent="0.25">
      <c r="A8" s="14" t="s">
        <v>10</v>
      </c>
      <c r="B8" s="14" t="s">
        <v>15</v>
      </c>
      <c r="C8" s="15" t="s">
        <v>16</v>
      </c>
      <c r="D8" s="16">
        <v>435000</v>
      </c>
      <c r="E8" s="16">
        <v>435000</v>
      </c>
      <c r="F8" s="16">
        <v>20447.900000000001</v>
      </c>
      <c r="G8" s="16">
        <v>414552.1</v>
      </c>
      <c r="H8" s="16">
        <v>4.7006666666666668</v>
      </c>
      <c r="I8" s="17">
        <v>0</v>
      </c>
      <c r="J8" s="18">
        <f t="shared" si="0"/>
        <v>435000</v>
      </c>
      <c r="K8" s="19">
        <f t="shared" si="1"/>
        <v>4.7006666666666668</v>
      </c>
      <c r="P8" s="7"/>
    </row>
    <row r="9" spans="1:16" x14ac:dyDescent="0.25">
      <c r="A9" s="14" t="s">
        <v>10</v>
      </c>
      <c r="B9" s="14" t="s">
        <v>17</v>
      </c>
      <c r="C9" s="15" t="s">
        <v>18</v>
      </c>
      <c r="D9" s="16">
        <v>20000</v>
      </c>
      <c r="E9" s="16">
        <v>20000</v>
      </c>
      <c r="F9" s="16">
        <v>3318</v>
      </c>
      <c r="G9" s="16">
        <v>16682</v>
      </c>
      <c r="H9" s="16">
        <v>16.59</v>
      </c>
      <c r="I9" s="17">
        <v>0</v>
      </c>
      <c r="J9" s="18">
        <f t="shared" si="0"/>
        <v>20000</v>
      </c>
      <c r="K9" s="19">
        <f t="shared" si="1"/>
        <v>16.59</v>
      </c>
    </row>
    <row r="10" spans="1:16" x14ac:dyDescent="0.25">
      <c r="A10" s="14" t="s">
        <v>10</v>
      </c>
      <c r="B10" s="14" t="s">
        <v>19</v>
      </c>
      <c r="C10" s="15" t="s">
        <v>20</v>
      </c>
      <c r="D10" s="16">
        <v>8000</v>
      </c>
      <c r="E10" s="16">
        <v>8000</v>
      </c>
      <c r="F10" s="16">
        <v>1459</v>
      </c>
      <c r="G10" s="16">
        <v>6541</v>
      </c>
      <c r="H10" s="16">
        <v>18.237500000000001</v>
      </c>
      <c r="I10" s="17">
        <v>0</v>
      </c>
      <c r="J10" s="18">
        <f t="shared" si="0"/>
        <v>8000</v>
      </c>
      <c r="K10" s="19">
        <f t="shared" si="1"/>
        <v>18.237500000000001</v>
      </c>
    </row>
    <row r="11" spans="1:16" x14ac:dyDescent="0.25">
      <c r="A11" s="14" t="s">
        <v>10</v>
      </c>
      <c r="B11" s="14" t="s">
        <v>21</v>
      </c>
      <c r="C11" s="15" t="s">
        <v>22</v>
      </c>
      <c r="D11" s="16">
        <v>282000</v>
      </c>
      <c r="E11" s="16">
        <v>296985</v>
      </c>
      <c r="F11" s="16">
        <v>129130.64</v>
      </c>
      <c r="G11" s="16">
        <v>167854.36</v>
      </c>
      <c r="H11" s="16">
        <v>43.480525952489181</v>
      </c>
      <c r="I11" s="17">
        <v>0</v>
      </c>
      <c r="J11" s="18">
        <f t="shared" si="0"/>
        <v>296985</v>
      </c>
      <c r="K11" s="19">
        <f t="shared" si="1"/>
        <v>43.480525952489188</v>
      </c>
    </row>
    <row r="12" spans="1:16" x14ac:dyDescent="0.25">
      <c r="A12" s="14" t="s">
        <v>10</v>
      </c>
      <c r="B12" s="14" t="s">
        <v>23</v>
      </c>
      <c r="C12" s="15" t="s">
        <v>24</v>
      </c>
      <c r="D12" s="16">
        <v>21600</v>
      </c>
      <c r="E12" s="16">
        <v>21600</v>
      </c>
      <c r="F12" s="16">
        <v>5400</v>
      </c>
      <c r="G12" s="16">
        <v>16200</v>
      </c>
      <c r="H12" s="16">
        <v>25</v>
      </c>
      <c r="I12" s="17">
        <v>0</v>
      </c>
      <c r="J12" s="18">
        <f t="shared" si="0"/>
        <v>21600</v>
      </c>
      <c r="K12" s="19">
        <f t="shared" si="1"/>
        <v>25</v>
      </c>
    </row>
    <row r="13" spans="1:16" x14ac:dyDescent="0.25">
      <c r="A13" s="14" t="s">
        <v>10</v>
      </c>
      <c r="B13" s="14" t="s">
        <v>25</v>
      </c>
      <c r="C13" s="15" t="s">
        <v>26</v>
      </c>
      <c r="D13" s="16">
        <v>97132</v>
      </c>
      <c r="E13" s="16">
        <v>97132</v>
      </c>
      <c r="F13" s="16">
        <v>24297</v>
      </c>
      <c r="G13" s="16">
        <v>72835</v>
      </c>
      <c r="H13" s="16">
        <v>25.01441337561257</v>
      </c>
      <c r="I13" s="17">
        <v>0</v>
      </c>
      <c r="J13" s="18">
        <f t="shared" si="0"/>
        <v>97132</v>
      </c>
      <c r="K13" s="19">
        <f t="shared" si="1"/>
        <v>25.01441337561257</v>
      </c>
    </row>
    <row r="14" spans="1:16" x14ac:dyDescent="0.25">
      <c r="A14" s="14" t="s">
        <v>10</v>
      </c>
      <c r="B14" s="14" t="s">
        <v>27</v>
      </c>
      <c r="C14" s="15" t="s">
        <v>28</v>
      </c>
      <c r="D14" s="16">
        <v>75000</v>
      </c>
      <c r="E14" s="16">
        <v>60015</v>
      </c>
      <c r="F14" s="16">
        <v>6040</v>
      </c>
      <c r="G14" s="16">
        <v>53975</v>
      </c>
      <c r="H14" s="16">
        <v>10.064150629009415</v>
      </c>
      <c r="I14" s="17">
        <v>0</v>
      </c>
      <c r="J14" s="18">
        <f t="shared" si="0"/>
        <v>60015</v>
      </c>
      <c r="K14" s="19">
        <f t="shared" si="1"/>
        <v>10.064150629009415</v>
      </c>
    </row>
    <row r="15" spans="1:16" x14ac:dyDescent="0.25">
      <c r="A15" s="14" t="s">
        <v>10</v>
      </c>
      <c r="B15" s="14" t="s">
        <v>29</v>
      </c>
      <c r="C15" s="15" t="s">
        <v>30</v>
      </c>
      <c r="D15" s="16">
        <v>48268</v>
      </c>
      <c r="E15" s="16">
        <v>48268</v>
      </c>
      <c r="F15" s="16">
        <v>19532</v>
      </c>
      <c r="G15" s="16">
        <v>28736</v>
      </c>
      <c r="H15" s="16">
        <v>40.465732990801357</v>
      </c>
      <c r="I15" s="17">
        <v>0</v>
      </c>
      <c r="J15" s="18">
        <f t="shared" si="0"/>
        <v>48268</v>
      </c>
      <c r="K15" s="19">
        <f t="shared" si="1"/>
        <v>40.465732990801357</v>
      </c>
    </row>
    <row r="16" spans="1:16" x14ac:dyDescent="0.25">
      <c r="A16" s="42" t="s">
        <v>43</v>
      </c>
      <c r="B16" s="43"/>
      <c r="C16" s="43"/>
      <c r="D16" s="10">
        <v>2293000</v>
      </c>
      <c r="E16" s="10">
        <v>2293000</v>
      </c>
      <c r="F16" s="10">
        <v>762674.39</v>
      </c>
      <c r="G16" s="10">
        <v>1530325.61</v>
      </c>
      <c r="H16" s="10">
        <v>33.26</v>
      </c>
      <c r="I16" s="11">
        <v>0</v>
      </c>
      <c r="J16" s="12">
        <f t="shared" si="0"/>
        <v>2293000</v>
      </c>
      <c r="K16" s="13">
        <f t="shared" si="1"/>
        <v>33.26098517226341</v>
      </c>
    </row>
    <row r="17" spans="1:11" s="2" customFormat="1" x14ac:dyDescent="0.25">
      <c r="A17" s="14" t="s">
        <v>10</v>
      </c>
      <c r="B17" s="14" t="s">
        <v>44</v>
      </c>
      <c r="C17" s="15" t="s">
        <v>45</v>
      </c>
      <c r="D17" s="16">
        <v>2368000</v>
      </c>
      <c r="E17" s="16">
        <v>2368000</v>
      </c>
      <c r="F17" s="16">
        <v>767336</v>
      </c>
      <c r="G17" s="16">
        <v>1600664</v>
      </c>
      <c r="H17" s="16">
        <v>32.404391891891891</v>
      </c>
      <c r="I17" s="17">
        <v>0</v>
      </c>
      <c r="J17" s="18">
        <f t="shared" si="0"/>
        <v>2368000</v>
      </c>
      <c r="K17" s="19">
        <f t="shared" si="1"/>
        <v>32.404391891891891</v>
      </c>
    </row>
    <row r="18" spans="1:11" s="2" customFormat="1" ht="15" customHeight="1" x14ac:dyDescent="0.25">
      <c r="A18" s="42" t="s">
        <v>62</v>
      </c>
      <c r="B18" s="43"/>
      <c r="C18" s="43"/>
      <c r="D18" s="10">
        <v>2368000</v>
      </c>
      <c r="E18" s="10">
        <v>2368000</v>
      </c>
      <c r="F18" s="10">
        <v>767336</v>
      </c>
      <c r="G18" s="10">
        <v>1600664</v>
      </c>
      <c r="H18" s="10">
        <v>32.4</v>
      </c>
      <c r="I18" s="11">
        <v>0</v>
      </c>
      <c r="J18" s="12">
        <f t="shared" si="0"/>
        <v>2368000</v>
      </c>
      <c r="K18" s="13">
        <f t="shared" si="1"/>
        <v>32.404391891891891</v>
      </c>
    </row>
    <row r="19" spans="1:11" s="2" customFormat="1" ht="15" customHeight="1" x14ac:dyDescent="0.25">
      <c r="A19" s="14" t="s">
        <v>31</v>
      </c>
      <c r="B19" s="14" t="s">
        <v>11</v>
      </c>
      <c r="C19" s="20" t="s">
        <v>60</v>
      </c>
      <c r="D19" s="16">
        <v>1310000</v>
      </c>
      <c r="E19" s="16">
        <v>1310000</v>
      </c>
      <c r="F19" s="16">
        <v>448806.27</v>
      </c>
      <c r="G19" s="16">
        <f>E19-F19</f>
        <v>861193.73</v>
      </c>
      <c r="H19" s="16">
        <f>F19/E19*100</f>
        <v>34.260020610687022</v>
      </c>
      <c r="I19" s="17">
        <v>0</v>
      </c>
      <c r="J19" s="18">
        <f t="shared" si="0"/>
        <v>1310000</v>
      </c>
      <c r="K19" s="19">
        <f t="shared" si="1"/>
        <v>34.260020610687022</v>
      </c>
    </row>
    <row r="20" spans="1:11" x14ac:dyDescent="0.25">
      <c r="A20" s="14" t="s">
        <v>31</v>
      </c>
      <c r="B20" s="14" t="s">
        <v>11</v>
      </c>
      <c r="C20" s="15" t="s">
        <v>12</v>
      </c>
      <c r="D20" s="16">
        <v>26000</v>
      </c>
      <c r="E20" s="16">
        <v>26000</v>
      </c>
      <c r="F20" s="16">
        <v>3054.11</v>
      </c>
      <c r="G20" s="16">
        <f>E20-F20</f>
        <v>22945.89</v>
      </c>
      <c r="H20" s="16">
        <f>F20/E20*100</f>
        <v>11.746576923076923</v>
      </c>
      <c r="I20" s="17">
        <v>0</v>
      </c>
      <c r="J20" s="18">
        <f t="shared" si="0"/>
        <v>26000</v>
      </c>
      <c r="K20" s="19">
        <f t="shared" si="1"/>
        <v>11.746576923076923</v>
      </c>
    </row>
    <row r="21" spans="1:11" x14ac:dyDescent="0.25">
      <c r="A21" s="14" t="s">
        <v>31</v>
      </c>
      <c r="B21" s="14" t="s">
        <v>17</v>
      </c>
      <c r="C21" s="15" t="s">
        <v>18</v>
      </c>
      <c r="D21" s="16">
        <v>14000</v>
      </c>
      <c r="E21" s="16">
        <v>14000</v>
      </c>
      <c r="F21" s="16">
        <v>4284</v>
      </c>
      <c r="G21" s="16">
        <v>9716</v>
      </c>
      <c r="H21" s="16">
        <v>30.6</v>
      </c>
      <c r="I21" s="17">
        <v>0</v>
      </c>
      <c r="J21" s="18">
        <f t="shared" si="0"/>
        <v>14000</v>
      </c>
      <c r="K21" s="19">
        <f t="shared" si="1"/>
        <v>30.599999999999998</v>
      </c>
    </row>
    <row r="22" spans="1:11" x14ac:dyDescent="0.25">
      <c r="A22" s="14" t="s">
        <v>31</v>
      </c>
      <c r="B22" s="14" t="s">
        <v>19</v>
      </c>
      <c r="C22" s="15" t="s">
        <v>20</v>
      </c>
      <c r="D22" s="16">
        <v>3000</v>
      </c>
      <c r="E22" s="16">
        <v>3000</v>
      </c>
      <c r="F22" s="16">
        <v>0</v>
      </c>
      <c r="G22" s="16">
        <v>3000</v>
      </c>
      <c r="H22" s="16">
        <v>0</v>
      </c>
      <c r="I22" s="17">
        <v>0</v>
      </c>
      <c r="J22" s="18">
        <f t="shared" si="0"/>
        <v>3000</v>
      </c>
      <c r="K22" s="19">
        <f t="shared" si="1"/>
        <v>0</v>
      </c>
    </row>
    <row r="23" spans="1:11" x14ac:dyDescent="0.25">
      <c r="A23" s="14" t="s">
        <v>31</v>
      </c>
      <c r="B23" s="14" t="s">
        <v>21</v>
      </c>
      <c r="C23" s="15" t="s">
        <v>22</v>
      </c>
      <c r="D23" s="16">
        <v>22000</v>
      </c>
      <c r="E23" s="16">
        <v>23000</v>
      </c>
      <c r="F23" s="16">
        <v>3859</v>
      </c>
      <c r="G23" s="16">
        <v>19141</v>
      </c>
      <c r="H23" s="16">
        <v>16.778260869565216</v>
      </c>
      <c r="I23" s="17">
        <v>0</v>
      </c>
      <c r="J23" s="18">
        <f t="shared" si="0"/>
        <v>23000</v>
      </c>
      <c r="K23" s="19">
        <f t="shared" si="1"/>
        <v>16.778260869565216</v>
      </c>
    </row>
    <row r="24" spans="1:11" x14ac:dyDescent="0.25">
      <c r="A24" s="14" t="s">
        <v>31</v>
      </c>
      <c r="B24" s="14" t="s">
        <v>27</v>
      </c>
      <c r="C24" s="15" t="s">
        <v>28</v>
      </c>
      <c r="D24" s="16">
        <v>21500</v>
      </c>
      <c r="E24" s="16">
        <v>21500</v>
      </c>
      <c r="F24" s="16">
        <v>0</v>
      </c>
      <c r="G24" s="16">
        <v>21500</v>
      </c>
      <c r="H24" s="16">
        <v>0</v>
      </c>
      <c r="I24" s="17">
        <v>0</v>
      </c>
      <c r="J24" s="18">
        <f t="shared" si="0"/>
        <v>21500</v>
      </c>
      <c r="K24" s="19">
        <f t="shared" si="1"/>
        <v>0</v>
      </c>
    </row>
    <row r="25" spans="1:11" x14ac:dyDescent="0.25">
      <c r="A25" s="42" t="s">
        <v>43</v>
      </c>
      <c r="B25" s="43"/>
      <c r="C25" s="43"/>
      <c r="D25" s="10">
        <v>1396500</v>
      </c>
      <c r="E25" s="10">
        <v>1396500</v>
      </c>
      <c r="F25" s="10">
        <v>460003.38</v>
      </c>
      <c r="G25" s="10">
        <v>936496.62</v>
      </c>
      <c r="H25" s="10">
        <v>32.94</v>
      </c>
      <c r="I25" s="11">
        <v>0</v>
      </c>
      <c r="J25" s="12">
        <f t="shared" si="0"/>
        <v>1396500</v>
      </c>
      <c r="K25" s="13">
        <f t="shared" si="1"/>
        <v>32.939733619763693</v>
      </c>
    </row>
    <row r="26" spans="1:11" s="2" customFormat="1" x14ac:dyDescent="0.25">
      <c r="A26" s="14" t="s">
        <v>31</v>
      </c>
      <c r="B26" s="14" t="s">
        <v>46</v>
      </c>
      <c r="C26" s="20" t="s">
        <v>61</v>
      </c>
      <c r="D26" s="16">
        <v>1310000</v>
      </c>
      <c r="E26" s="16">
        <v>1310000</v>
      </c>
      <c r="F26" s="16">
        <v>377859</v>
      </c>
      <c r="G26" s="16">
        <f>E26-F26</f>
        <v>932141</v>
      </c>
      <c r="H26" s="16">
        <f>F26/E26*100</f>
        <v>28.844198473282447</v>
      </c>
      <c r="I26" s="17">
        <v>0</v>
      </c>
      <c r="J26" s="18">
        <f t="shared" si="0"/>
        <v>1310000</v>
      </c>
      <c r="K26" s="19">
        <f t="shared" si="1"/>
        <v>28.844198473282447</v>
      </c>
    </row>
    <row r="27" spans="1:11" s="2" customFormat="1" x14ac:dyDescent="0.25">
      <c r="A27" s="14" t="s">
        <v>31</v>
      </c>
      <c r="B27" s="14" t="s">
        <v>46</v>
      </c>
      <c r="C27" s="15" t="s">
        <v>47</v>
      </c>
      <c r="D27" s="16">
        <v>78000</v>
      </c>
      <c r="E27" s="16">
        <v>78000</v>
      </c>
      <c r="F27" s="16">
        <v>44500</v>
      </c>
      <c r="G27" s="16">
        <f>E27-F27</f>
        <v>33500</v>
      </c>
      <c r="H27" s="16">
        <f>F27/E27*100</f>
        <v>57.051282051282051</v>
      </c>
      <c r="I27" s="17">
        <v>0</v>
      </c>
      <c r="J27" s="18">
        <f t="shared" si="0"/>
        <v>78000</v>
      </c>
      <c r="K27" s="19">
        <f t="shared" si="1"/>
        <v>57.051282051282051</v>
      </c>
    </row>
    <row r="28" spans="1:11" s="2" customFormat="1" x14ac:dyDescent="0.25">
      <c r="A28" s="14" t="s">
        <v>31</v>
      </c>
      <c r="B28" s="14" t="s">
        <v>48</v>
      </c>
      <c r="C28" s="15" t="s">
        <v>49</v>
      </c>
      <c r="D28" s="16">
        <v>4000</v>
      </c>
      <c r="E28" s="16">
        <v>4000</v>
      </c>
      <c r="F28" s="16">
        <v>2800</v>
      </c>
      <c r="G28" s="16">
        <v>1200</v>
      </c>
      <c r="H28" s="16">
        <v>70</v>
      </c>
      <c r="I28" s="17">
        <v>0</v>
      </c>
      <c r="J28" s="18">
        <f t="shared" si="0"/>
        <v>4000</v>
      </c>
      <c r="K28" s="19">
        <f t="shared" si="1"/>
        <v>70</v>
      </c>
    </row>
    <row r="29" spans="1:11" s="2" customFormat="1" x14ac:dyDescent="0.25">
      <c r="A29" s="14" t="s">
        <v>31</v>
      </c>
      <c r="B29" s="14" t="s">
        <v>50</v>
      </c>
      <c r="C29" s="15" t="s">
        <v>51</v>
      </c>
      <c r="D29" s="16">
        <v>3000</v>
      </c>
      <c r="E29" s="16">
        <v>3000</v>
      </c>
      <c r="F29" s="16">
        <v>279</v>
      </c>
      <c r="G29" s="16">
        <v>2721</v>
      </c>
      <c r="H29" s="16">
        <v>9.3000000000000007</v>
      </c>
      <c r="I29" s="17">
        <v>0</v>
      </c>
      <c r="J29" s="18">
        <f t="shared" si="0"/>
        <v>3000</v>
      </c>
      <c r="K29" s="19">
        <f t="shared" si="1"/>
        <v>9.3000000000000007</v>
      </c>
    </row>
    <row r="30" spans="1:11" s="2" customFormat="1" x14ac:dyDescent="0.25">
      <c r="A30" s="14" t="s">
        <v>31</v>
      </c>
      <c r="B30" s="14" t="s">
        <v>52</v>
      </c>
      <c r="C30" s="15" t="s">
        <v>53</v>
      </c>
      <c r="D30" s="16">
        <v>1500</v>
      </c>
      <c r="E30" s="16">
        <v>1500</v>
      </c>
      <c r="F30" s="16">
        <v>349.44</v>
      </c>
      <c r="G30" s="16">
        <v>1150.56</v>
      </c>
      <c r="H30" s="16">
        <v>23.295999999999999</v>
      </c>
      <c r="I30" s="17">
        <v>0</v>
      </c>
      <c r="J30" s="18">
        <f t="shared" si="0"/>
        <v>1500</v>
      </c>
      <c r="K30" s="19">
        <f t="shared" si="1"/>
        <v>23.295999999999999</v>
      </c>
    </row>
    <row r="31" spans="1:11" s="2" customFormat="1" x14ac:dyDescent="0.25">
      <c r="A31" s="42" t="s">
        <v>64</v>
      </c>
      <c r="B31" s="43"/>
      <c r="C31" s="43"/>
      <c r="D31" s="10">
        <v>1396500</v>
      </c>
      <c r="E31" s="10">
        <v>1396500</v>
      </c>
      <c r="F31" s="10">
        <v>425787.44</v>
      </c>
      <c r="G31" s="10">
        <v>970712.56</v>
      </c>
      <c r="H31" s="10">
        <v>30.49</v>
      </c>
      <c r="I31" s="11">
        <v>0</v>
      </c>
      <c r="J31" s="12">
        <f t="shared" si="0"/>
        <v>1396500</v>
      </c>
      <c r="K31" s="13">
        <f t="shared" si="1"/>
        <v>30.48961260293591</v>
      </c>
    </row>
    <row r="32" spans="1:11" x14ac:dyDescent="0.25">
      <c r="A32" s="14" t="s">
        <v>32</v>
      </c>
      <c r="B32" s="14" t="s">
        <v>11</v>
      </c>
      <c r="C32" s="15" t="s">
        <v>12</v>
      </c>
      <c r="D32" s="16">
        <v>310000</v>
      </c>
      <c r="E32" s="16">
        <v>310000</v>
      </c>
      <c r="F32" s="16">
        <v>0</v>
      </c>
      <c r="G32" s="16">
        <v>310000</v>
      </c>
      <c r="H32" s="16">
        <v>0</v>
      </c>
      <c r="I32" s="17">
        <v>0</v>
      </c>
      <c r="J32" s="18">
        <f t="shared" si="0"/>
        <v>310000</v>
      </c>
      <c r="K32" s="19">
        <f t="shared" si="1"/>
        <v>0</v>
      </c>
    </row>
    <row r="33" spans="1:11" x14ac:dyDescent="0.25">
      <c r="A33" s="14" t="s">
        <v>32</v>
      </c>
      <c r="B33" s="14" t="s">
        <v>21</v>
      </c>
      <c r="C33" s="15" t="s">
        <v>22</v>
      </c>
      <c r="D33" s="16">
        <v>130000</v>
      </c>
      <c r="E33" s="16">
        <v>130000</v>
      </c>
      <c r="F33" s="16">
        <v>16500</v>
      </c>
      <c r="G33" s="16">
        <v>113500</v>
      </c>
      <c r="H33" s="16">
        <v>12.692307692307692</v>
      </c>
      <c r="I33" s="17">
        <v>0</v>
      </c>
      <c r="J33" s="18">
        <f t="shared" si="0"/>
        <v>130000</v>
      </c>
      <c r="K33" s="19">
        <f t="shared" si="1"/>
        <v>12.692307692307692</v>
      </c>
    </row>
    <row r="34" spans="1:11" x14ac:dyDescent="0.25">
      <c r="A34" s="42" t="s">
        <v>43</v>
      </c>
      <c r="B34" s="43"/>
      <c r="C34" s="43"/>
      <c r="D34" s="10">
        <v>440000</v>
      </c>
      <c r="E34" s="10">
        <v>440000</v>
      </c>
      <c r="F34" s="10">
        <v>16500</v>
      </c>
      <c r="G34" s="10">
        <v>423500</v>
      </c>
      <c r="H34" s="10">
        <v>3.75</v>
      </c>
      <c r="I34" s="11">
        <v>0</v>
      </c>
      <c r="J34" s="12">
        <f t="shared" si="0"/>
        <v>440000</v>
      </c>
      <c r="K34" s="13">
        <f t="shared" si="1"/>
        <v>3.75</v>
      </c>
    </row>
    <row r="35" spans="1:11" s="2" customFormat="1" x14ac:dyDescent="0.25">
      <c r="A35" s="14" t="s">
        <v>32</v>
      </c>
      <c r="B35" s="14" t="s">
        <v>44</v>
      </c>
      <c r="C35" s="15" t="s">
        <v>45</v>
      </c>
      <c r="D35" s="16">
        <v>440000</v>
      </c>
      <c r="E35" s="16">
        <v>440000</v>
      </c>
      <c r="F35" s="16">
        <v>0</v>
      </c>
      <c r="G35" s="16">
        <v>440000</v>
      </c>
      <c r="H35" s="16">
        <v>0</v>
      </c>
      <c r="I35" s="17">
        <v>0</v>
      </c>
      <c r="J35" s="18">
        <f t="shared" si="0"/>
        <v>440000</v>
      </c>
      <c r="K35" s="19">
        <f t="shared" si="1"/>
        <v>0</v>
      </c>
    </row>
    <row r="36" spans="1:11" s="2" customFormat="1" x14ac:dyDescent="0.25">
      <c r="A36" s="42" t="s">
        <v>64</v>
      </c>
      <c r="B36" s="43"/>
      <c r="C36" s="43"/>
      <c r="D36" s="10">
        <v>440000</v>
      </c>
      <c r="E36" s="10">
        <v>440000</v>
      </c>
      <c r="F36" s="10">
        <v>0</v>
      </c>
      <c r="G36" s="10">
        <v>440000</v>
      </c>
      <c r="H36" s="10">
        <v>0</v>
      </c>
      <c r="I36" s="11">
        <v>0</v>
      </c>
      <c r="J36" s="12">
        <f t="shared" si="0"/>
        <v>440000</v>
      </c>
      <c r="K36" s="13">
        <f t="shared" si="1"/>
        <v>0</v>
      </c>
    </row>
    <row r="37" spans="1:11" x14ac:dyDescent="0.25">
      <c r="A37" s="14" t="s">
        <v>33</v>
      </c>
      <c r="B37" s="14" t="s">
        <v>21</v>
      </c>
      <c r="C37" s="15" t="s">
        <v>22</v>
      </c>
      <c r="D37" s="16">
        <v>0</v>
      </c>
      <c r="E37" s="16">
        <v>316754</v>
      </c>
      <c r="F37" s="16">
        <v>0</v>
      </c>
      <c r="G37" s="16">
        <v>316754</v>
      </c>
      <c r="H37" s="16">
        <v>0</v>
      </c>
      <c r="I37" s="17">
        <v>0</v>
      </c>
      <c r="J37" s="18">
        <f t="shared" si="0"/>
        <v>316754</v>
      </c>
      <c r="K37" s="19">
        <f t="shared" si="1"/>
        <v>0</v>
      </c>
    </row>
    <row r="38" spans="1:11" x14ac:dyDescent="0.25">
      <c r="A38" s="14" t="s">
        <v>33</v>
      </c>
      <c r="B38" s="14" t="s">
        <v>23</v>
      </c>
      <c r="C38" s="15" t="s">
        <v>24</v>
      </c>
      <c r="D38" s="16">
        <v>0</v>
      </c>
      <c r="E38" s="16">
        <v>406914</v>
      </c>
      <c r="F38" s="16">
        <v>50655</v>
      </c>
      <c r="G38" s="16">
        <v>356259</v>
      </c>
      <c r="H38" s="16">
        <v>12.448576357657883</v>
      </c>
      <c r="I38" s="17">
        <v>0</v>
      </c>
      <c r="J38" s="18">
        <f t="shared" si="0"/>
        <v>406914</v>
      </c>
      <c r="K38" s="19">
        <f t="shared" si="1"/>
        <v>12.448576357657885</v>
      </c>
    </row>
    <row r="39" spans="1:11" x14ac:dyDescent="0.25">
      <c r="A39" s="14" t="s">
        <v>33</v>
      </c>
      <c r="B39" s="14" t="s">
        <v>34</v>
      </c>
      <c r="C39" s="15" t="s">
        <v>35</v>
      </c>
      <c r="D39" s="16">
        <v>0</v>
      </c>
      <c r="E39" s="16">
        <v>138350</v>
      </c>
      <c r="F39" s="16">
        <v>17222</v>
      </c>
      <c r="G39" s="16">
        <v>121128</v>
      </c>
      <c r="H39" s="16">
        <v>12.448138778460427</v>
      </c>
      <c r="I39" s="17">
        <v>0</v>
      </c>
      <c r="J39" s="18">
        <f t="shared" si="0"/>
        <v>138350</v>
      </c>
      <c r="K39" s="19">
        <f t="shared" si="1"/>
        <v>12.448138778460427</v>
      </c>
    </row>
    <row r="40" spans="1:11" x14ac:dyDescent="0.25">
      <c r="A40" s="14" t="s">
        <v>33</v>
      </c>
      <c r="B40" s="14" t="s">
        <v>36</v>
      </c>
      <c r="C40" s="15" t="s">
        <v>37</v>
      </c>
      <c r="D40" s="16">
        <v>0</v>
      </c>
      <c r="E40" s="16">
        <v>8137</v>
      </c>
      <c r="F40" s="16">
        <v>0</v>
      </c>
      <c r="G40" s="16">
        <v>8137</v>
      </c>
      <c r="H40" s="16">
        <v>0</v>
      </c>
      <c r="I40" s="17">
        <v>0</v>
      </c>
      <c r="J40" s="18">
        <f t="shared" si="0"/>
        <v>8137</v>
      </c>
      <c r="K40" s="19">
        <f t="shared" si="1"/>
        <v>0</v>
      </c>
    </row>
    <row r="41" spans="1:11" x14ac:dyDescent="0.25">
      <c r="A41" s="14" t="s">
        <v>33</v>
      </c>
      <c r="B41" s="14" t="s">
        <v>27</v>
      </c>
      <c r="C41" s="15" t="s">
        <v>28</v>
      </c>
      <c r="D41" s="16">
        <v>0</v>
      </c>
      <c r="E41" s="16">
        <v>283575</v>
      </c>
      <c r="F41" s="16">
        <v>0</v>
      </c>
      <c r="G41" s="16">
        <v>283575</v>
      </c>
      <c r="H41" s="16">
        <v>0</v>
      </c>
      <c r="I41" s="17">
        <v>0</v>
      </c>
      <c r="J41" s="18">
        <f t="shared" si="0"/>
        <v>283575</v>
      </c>
      <c r="K41" s="19">
        <f t="shared" si="1"/>
        <v>0</v>
      </c>
    </row>
    <row r="42" spans="1:11" x14ac:dyDescent="0.25">
      <c r="A42" s="42" t="s">
        <v>43</v>
      </c>
      <c r="B42" s="43"/>
      <c r="C42" s="43"/>
      <c r="D42" s="10">
        <v>0</v>
      </c>
      <c r="E42" s="10">
        <v>1153730</v>
      </c>
      <c r="F42" s="10">
        <v>67877</v>
      </c>
      <c r="G42" s="10">
        <v>1085853</v>
      </c>
      <c r="H42" s="10">
        <v>5.88</v>
      </c>
      <c r="I42" s="11">
        <v>0</v>
      </c>
      <c r="J42" s="12">
        <f t="shared" si="0"/>
        <v>1153730</v>
      </c>
      <c r="K42" s="13">
        <f t="shared" si="1"/>
        <v>5.8832655820685948</v>
      </c>
    </row>
    <row r="43" spans="1:11" s="2" customFormat="1" x14ac:dyDescent="0.25">
      <c r="A43" s="14" t="s">
        <v>33</v>
      </c>
      <c r="B43" s="14" t="s">
        <v>44</v>
      </c>
      <c r="C43" s="15" t="s">
        <v>45</v>
      </c>
      <c r="D43" s="16">
        <v>0</v>
      </c>
      <c r="E43" s="16">
        <v>1153730</v>
      </c>
      <c r="F43" s="16">
        <v>0</v>
      </c>
      <c r="G43" s="16">
        <v>1153730</v>
      </c>
      <c r="H43" s="16">
        <v>0</v>
      </c>
      <c r="I43" s="17">
        <v>0</v>
      </c>
      <c r="J43" s="18">
        <f t="shared" si="0"/>
        <v>1153730</v>
      </c>
      <c r="K43" s="19">
        <f t="shared" si="1"/>
        <v>0</v>
      </c>
    </row>
    <row r="44" spans="1:11" s="2" customFormat="1" x14ac:dyDescent="0.25">
      <c r="A44" s="42" t="s">
        <v>64</v>
      </c>
      <c r="B44" s="43"/>
      <c r="C44" s="43"/>
      <c r="D44" s="10">
        <v>0</v>
      </c>
      <c r="E44" s="10">
        <v>1153730</v>
      </c>
      <c r="F44" s="10">
        <v>0</v>
      </c>
      <c r="G44" s="10">
        <v>1153730</v>
      </c>
      <c r="H44" s="10">
        <v>0</v>
      </c>
      <c r="I44" s="11">
        <v>0</v>
      </c>
      <c r="J44" s="12">
        <f t="shared" si="0"/>
        <v>1153730</v>
      </c>
      <c r="K44" s="13">
        <f t="shared" si="1"/>
        <v>0</v>
      </c>
    </row>
    <row r="45" spans="1:11" x14ac:dyDescent="0.25">
      <c r="A45" s="14" t="s">
        <v>38</v>
      </c>
      <c r="B45" s="14" t="s">
        <v>21</v>
      </c>
      <c r="C45" s="15" t="s">
        <v>22</v>
      </c>
      <c r="D45" s="16">
        <v>0</v>
      </c>
      <c r="E45" s="16">
        <v>28675</v>
      </c>
      <c r="F45" s="16">
        <v>0</v>
      </c>
      <c r="G45" s="16">
        <v>28675</v>
      </c>
      <c r="H45" s="16">
        <v>0</v>
      </c>
      <c r="I45" s="17">
        <v>0</v>
      </c>
      <c r="J45" s="18">
        <f t="shared" si="0"/>
        <v>28675</v>
      </c>
      <c r="K45" s="19">
        <f t="shared" si="1"/>
        <v>0</v>
      </c>
    </row>
    <row r="46" spans="1:11" x14ac:dyDescent="0.25">
      <c r="A46" s="42" t="s">
        <v>43</v>
      </c>
      <c r="B46" s="43"/>
      <c r="C46" s="43"/>
      <c r="D46" s="10">
        <v>0</v>
      </c>
      <c r="E46" s="10">
        <v>28675</v>
      </c>
      <c r="F46" s="10">
        <v>0</v>
      </c>
      <c r="G46" s="10">
        <v>28675</v>
      </c>
      <c r="H46" s="10">
        <v>0</v>
      </c>
      <c r="I46" s="11">
        <v>0</v>
      </c>
      <c r="J46" s="12">
        <f t="shared" si="0"/>
        <v>28675</v>
      </c>
      <c r="K46" s="13">
        <f t="shared" si="1"/>
        <v>0</v>
      </c>
    </row>
    <row r="47" spans="1:11" s="2" customFormat="1" x14ac:dyDescent="0.25">
      <c r="A47" s="14" t="s">
        <v>38</v>
      </c>
      <c r="B47" s="14" t="s">
        <v>44</v>
      </c>
      <c r="C47" s="15" t="s">
        <v>45</v>
      </c>
      <c r="D47" s="16">
        <v>0</v>
      </c>
      <c r="E47" s="16">
        <v>28675</v>
      </c>
      <c r="F47" s="16">
        <v>28675</v>
      </c>
      <c r="G47" s="16">
        <v>0</v>
      </c>
      <c r="H47" s="16">
        <v>100</v>
      </c>
      <c r="I47" s="17">
        <v>0</v>
      </c>
      <c r="J47" s="18">
        <f t="shared" si="0"/>
        <v>28675</v>
      </c>
      <c r="K47" s="19">
        <f t="shared" si="1"/>
        <v>100</v>
      </c>
    </row>
    <row r="48" spans="1:11" s="2" customFormat="1" x14ac:dyDescent="0.25">
      <c r="A48" s="42" t="s">
        <v>64</v>
      </c>
      <c r="B48" s="43"/>
      <c r="C48" s="43"/>
      <c r="D48" s="10">
        <v>0</v>
      </c>
      <c r="E48" s="10">
        <v>28675</v>
      </c>
      <c r="F48" s="10">
        <v>28675</v>
      </c>
      <c r="G48" s="10">
        <v>0</v>
      </c>
      <c r="H48" s="10">
        <v>100</v>
      </c>
      <c r="I48" s="11">
        <v>0</v>
      </c>
      <c r="J48" s="12">
        <f t="shared" si="0"/>
        <v>28675</v>
      </c>
      <c r="K48" s="13">
        <f t="shared" si="1"/>
        <v>100</v>
      </c>
    </row>
    <row r="49" spans="1:11" x14ac:dyDescent="0.25">
      <c r="A49" s="14" t="s">
        <v>39</v>
      </c>
      <c r="B49" s="14" t="s">
        <v>23</v>
      </c>
      <c r="C49" s="15" t="s">
        <v>24</v>
      </c>
      <c r="D49" s="16">
        <v>0</v>
      </c>
      <c r="E49" s="16">
        <v>134039</v>
      </c>
      <c r="F49" s="16">
        <v>33509</v>
      </c>
      <c r="G49" s="16">
        <v>100530</v>
      </c>
      <c r="H49" s="16">
        <v>24.999440461358262</v>
      </c>
      <c r="I49" s="17">
        <v>0</v>
      </c>
      <c r="J49" s="18">
        <f t="shared" si="0"/>
        <v>134039</v>
      </c>
      <c r="K49" s="19">
        <f t="shared" si="1"/>
        <v>24.999440461358262</v>
      </c>
    </row>
    <row r="50" spans="1:11" x14ac:dyDescent="0.25">
      <c r="A50" s="14" t="s">
        <v>39</v>
      </c>
      <c r="B50" s="14" t="s">
        <v>34</v>
      </c>
      <c r="C50" s="15" t="s">
        <v>35</v>
      </c>
      <c r="D50" s="16">
        <v>0</v>
      </c>
      <c r="E50" s="16">
        <v>45574</v>
      </c>
      <c r="F50" s="16">
        <v>11398</v>
      </c>
      <c r="G50" s="16">
        <v>34176</v>
      </c>
      <c r="H50" s="16">
        <v>25.009874050993989</v>
      </c>
      <c r="I50" s="17">
        <v>0</v>
      </c>
      <c r="J50" s="18">
        <f t="shared" si="0"/>
        <v>45574</v>
      </c>
      <c r="K50" s="19">
        <f t="shared" si="1"/>
        <v>25.009874050993986</v>
      </c>
    </row>
    <row r="51" spans="1:11" x14ac:dyDescent="0.25">
      <c r="A51" s="14" t="s">
        <v>39</v>
      </c>
      <c r="B51" s="14" t="s">
        <v>36</v>
      </c>
      <c r="C51" s="15" t="s">
        <v>37</v>
      </c>
      <c r="D51" s="16">
        <v>0</v>
      </c>
      <c r="E51" s="16">
        <v>2681</v>
      </c>
      <c r="F51" s="16">
        <v>0</v>
      </c>
      <c r="G51" s="16">
        <v>2681</v>
      </c>
      <c r="H51" s="16">
        <v>0</v>
      </c>
      <c r="I51" s="17">
        <v>0</v>
      </c>
      <c r="J51" s="18">
        <f t="shared" si="0"/>
        <v>2681</v>
      </c>
      <c r="K51" s="19">
        <f t="shared" si="1"/>
        <v>0</v>
      </c>
    </row>
    <row r="52" spans="1:11" x14ac:dyDescent="0.25">
      <c r="A52" s="42" t="s">
        <v>43</v>
      </c>
      <c r="B52" s="43"/>
      <c r="C52" s="43"/>
      <c r="D52" s="10">
        <v>0</v>
      </c>
      <c r="E52" s="10">
        <v>182294</v>
      </c>
      <c r="F52" s="10">
        <v>44907</v>
      </c>
      <c r="G52" s="10">
        <v>137387</v>
      </c>
      <c r="H52" s="10">
        <v>24.63</v>
      </c>
      <c r="I52" s="11">
        <v>0</v>
      </c>
      <c r="J52" s="12">
        <f t="shared" si="0"/>
        <v>182294</v>
      </c>
      <c r="K52" s="13">
        <f t="shared" si="1"/>
        <v>24.634381822769811</v>
      </c>
    </row>
    <row r="53" spans="1:11" s="2" customFormat="1" x14ac:dyDescent="0.25">
      <c r="A53" s="14" t="s">
        <v>39</v>
      </c>
      <c r="B53" s="14" t="s">
        <v>44</v>
      </c>
      <c r="C53" s="15" t="s">
        <v>45</v>
      </c>
      <c r="D53" s="16">
        <v>0</v>
      </c>
      <c r="E53" s="16">
        <v>182294</v>
      </c>
      <c r="F53" s="16">
        <v>182294</v>
      </c>
      <c r="G53" s="16">
        <v>0</v>
      </c>
      <c r="H53" s="16">
        <v>100</v>
      </c>
      <c r="I53" s="17">
        <v>0</v>
      </c>
      <c r="J53" s="18">
        <f t="shared" si="0"/>
        <v>182294</v>
      </c>
      <c r="K53" s="19">
        <f t="shared" si="1"/>
        <v>100</v>
      </c>
    </row>
    <row r="54" spans="1:11" s="2" customFormat="1" x14ac:dyDescent="0.25">
      <c r="A54" s="42" t="s">
        <v>57</v>
      </c>
      <c r="B54" s="43"/>
      <c r="C54" s="43"/>
      <c r="D54" s="10">
        <v>0</v>
      </c>
      <c r="E54" s="10">
        <v>182294</v>
      </c>
      <c r="F54" s="10">
        <v>182294</v>
      </c>
      <c r="G54" s="10">
        <v>0</v>
      </c>
      <c r="H54" s="10">
        <v>100</v>
      </c>
      <c r="I54" s="11">
        <v>0</v>
      </c>
      <c r="J54" s="12">
        <f t="shared" si="0"/>
        <v>182294</v>
      </c>
      <c r="K54" s="13">
        <f t="shared" si="1"/>
        <v>100</v>
      </c>
    </row>
    <row r="55" spans="1:11" x14ac:dyDescent="0.25">
      <c r="A55" s="14" t="s">
        <v>40</v>
      </c>
      <c r="B55" s="14" t="s">
        <v>11</v>
      </c>
      <c r="C55" s="15" t="s">
        <v>12</v>
      </c>
      <c r="D55" s="16">
        <v>116916</v>
      </c>
      <c r="E55" s="16">
        <v>130897</v>
      </c>
      <c r="F55" s="16">
        <v>3546</v>
      </c>
      <c r="G55" s="16">
        <v>127351</v>
      </c>
      <c r="H55" s="16">
        <v>2.7090002062690512</v>
      </c>
      <c r="I55" s="17">
        <v>0</v>
      </c>
      <c r="J55" s="18">
        <f t="shared" si="0"/>
        <v>130897</v>
      </c>
      <c r="K55" s="19">
        <f t="shared" si="1"/>
        <v>2.7090002062690512</v>
      </c>
    </row>
    <row r="56" spans="1:11" x14ac:dyDescent="0.25">
      <c r="A56" s="14" t="s">
        <v>40</v>
      </c>
      <c r="B56" s="14" t="s">
        <v>17</v>
      </c>
      <c r="C56" s="15" t="s">
        <v>18</v>
      </c>
      <c r="D56" s="16">
        <v>20084</v>
      </c>
      <c r="E56" s="16">
        <v>20084</v>
      </c>
      <c r="F56" s="16">
        <v>18795</v>
      </c>
      <c r="G56" s="16">
        <v>1289</v>
      </c>
      <c r="H56" s="16">
        <v>93.58195578570006</v>
      </c>
      <c r="I56" s="17">
        <v>0</v>
      </c>
      <c r="J56" s="18">
        <f t="shared" si="0"/>
        <v>20084</v>
      </c>
      <c r="K56" s="19">
        <f t="shared" si="1"/>
        <v>93.58195578570006</v>
      </c>
    </row>
    <row r="57" spans="1:11" x14ac:dyDescent="0.25">
      <c r="A57" s="14" t="s">
        <v>40</v>
      </c>
      <c r="B57" s="14" t="s">
        <v>21</v>
      </c>
      <c r="C57" s="15" t="s">
        <v>22</v>
      </c>
      <c r="D57" s="16">
        <v>70000</v>
      </c>
      <c r="E57" s="16">
        <v>70000</v>
      </c>
      <c r="F57" s="16">
        <v>46910</v>
      </c>
      <c r="G57" s="16">
        <v>23090</v>
      </c>
      <c r="H57" s="16">
        <v>67.01428571428572</v>
      </c>
      <c r="I57" s="17">
        <v>0</v>
      </c>
      <c r="J57" s="18">
        <f t="shared" si="0"/>
        <v>70000</v>
      </c>
      <c r="K57" s="19">
        <f t="shared" si="1"/>
        <v>67.01428571428572</v>
      </c>
    </row>
    <row r="58" spans="1:11" x14ac:dyDescent="0.25">
      <c r="A58" s="14" t="s">
        <v>40</v>
      </c>
      <c r="B58" s="14" t="s">
        <v>23</v>
      </c>
      <c r="C58" s="15" t="s">
        <v>24</v>
      </c>
      <c r="D58" s="16">
        <v>11580000</v>
      </c>
      <c r="E58" s="16">
        <v>12941538</v>
      </c>
      <c r="F58" s="16">
        <v>2973442</v>
      </c>
      <c r="G58" s="16">
        <v>9968096</v>
      </c>
      <c r="H58" s="16">
        <v>22.9759554080821</v>
      </c>
      <c r="I58" s="17">
        <v>0</v>
      </c>
      <c r="J58" s="18">
        <f t="shared" si="0"/>
        <v>12941538</v>
      </c>
      <c r="K58" s="19">
        <f t="shared" si="1"/>
        <v>22.9759554080821</v>
      </c>
    </row>
    <row r="59" spans="1:11" x14ac:dyDescent="0.25">
      <c r="A59" s="14" t="s">
        <v>40</v>
      </c>
      <c r="B59" s="14" t="s">
        <v>34</v>
      </c>
      <c r="C59" s="15" t="s">
        <v>35</v>
      </c>
      <c r="D59" s="16">
        <v>3903000</v>
      </c>
      <c r="E59" s="16">
        <v>4332265</v>
      </c>
      <c r="F59" s="16">
        <v>1002521</v>
      </c>
      <c r="G59" s="16">
        <v>3329744</v>
      </c>
      <c r="H59" s="16">
        <v>23.140805098487743</v>
      </c>
      <c r="I59" s="17">
        <v>0</v>
      </c>
      <c r="J59" s="18">
        <f t="shared" si="0"/>
        <v>4332265</v>
      </c>
      <c r="K59" s="19">
        <f t="shared" si="1"/>
        <v>23.140805098487743</v>
      </c>
    </row>
    <row r="60" spans="1:11" x14ac:dyDescent="0.25">
      <c r="A60" s="14" t="s">
        <v>40</v>
      </c>
      <c r="B60" s="14" t="s">
        <v>41</v>
      </c>
      <c r="C60" s="15" t="s">
        <v>42</v>
      </c>
      <c r="D60" s="16">
        <v>62000</v>
      </c>
      <c r="E60" s="16">
        <v>73130</v>
      </c>
      <c r="F60" s="16">
        <v>35603</v>
      </c>
      <c r="G60" s="16">
        <v>37527</v>
      </c>
      <c r="H60" s="16">
        <v>48.684534390810882</v>
      </c>
      <c r="I60" s="17">
        <v>0</v>
      </c>
      <c r="J60" s="18">
        <f t="shared" si="0"/>
        <v>73130</v>
      </c>
      <c r="K60" s="19">
        <f t="shared" si="1"/>
        <v>48.684534390810882</v>
      </c>
    </row>
    <row r="61" spans="1:11" x14ac:dyDescent="0.25">
      <c r="A61" s="14" t="s">
        <v>40</v>
      </c>
      <c r="B61" s="14" t="s">
        <v>36</v>
      </c>
      <c r="C61" s="15" t="s">
        <v>37</v>
      </c>
      <c r="D61" s="16">
        <v>310000</v>
      </c>
      <c r="E61" s="16">
        <v>348231</v>
      </c>
      <c r="F61" s="16">
        <v>84081</v>
      </c>
      <c r="G61" s="16">
        <v>264150</v>
      </c>
      <c r="H61" s="16">
        <v>24.1451794929228</v>
      </c>
      <c r="I61" s="17">
        <v>0</v>
      </c>
      <c r="J61" s="18">
        <f t="shared" si="0"/>
        <v>348231</v>
      </c>
      <c r="K61" s="19">
        <f t="shared" si="1"/>
        <v>24.145179492922804</v>
      </c>
    </row>
    <row r="62" spans="1:11" x14ac:dyDescent="0.25">
      <c r="A62" s="14" t="s">
        <v>40</v>
      </c>
      <c r="B62" s="14" t="s">
        <v>27</v>
      </c>
      <c r="C62" s="15" t="s">
        <v>28</v>
      </c>
      <c r="D62" s="16">
        <v>37000</v>
      </c>
      <c r="E62" s="16">
        <v>37000</v>
      </c>
      <c r="F62" s="16">
        <v>8192</v>
      </c>
      <c r="G62" s="16">
        <v>28808</v>
      </c>
      <c r="H62" s="16">
        <v>22.140540540540542</v>
      </c>
      <c r="I62" s="17">
        <v>0</v>
      </c>
      <c r="J62" s="18">
        <f t="shared" si="0"/>
        <v>37000</v>
      </c>
      <c r="K62" s="19">
        <f t="shared" si="1"/>
        <v>22.140540540540542</v>
      </c>
    </row>
    <row r="63" spans="1:11" x14ac:dyDescent="0.25">
      <c r="A63" s="42" t="s">
        <v>43</v>
      </c>
      <c r="B63" s="43"/>
      <c r="C63" s="43"/>
      <c r="D63" s="10">
        <v>16099000</v>
      </c>
      <c r="E63" s="10">
        <v>17953145</v>
      </c>
      <c r="F63" s="10">
        <v>4173090</v>
      </c>
      <c r="G63" s="10">
        <v>13780055</v>
      </c>
      <c r="H63" s="10">
        <v>23.24</v>
      </c>
      <c r="I63" s="11">
        <v>0</v>
      </c>
      <c r="J63" s="12">
        <f t="shared" si="0"/>
        <v>17953145</v>
      </c>
      <c r="K63" s="13">
        <f t="shared" si="1"/>
        <v>23.244339640770463</v>
      </c>
    </row>
    <row r="64" spans="1:11" s="2" customFormat="1" x14ac:dyDescent="0.25">
      <c r="A64" s="14" t="s">
        <v>40</v>
      </c>
      <c r="B64" s="14" t="s">
        <v>44</v>
      </c>
      <c r="C64" s="15" t="s">
        <v>45</v>
      </c>
      <c r="D64" s="16">
        <v>16099000</v>
      </c>
      <c r="E64" s="16">
        <v>17953145</v>
      </c>
      <c r="F64" s="16">
        <v>4118066</v>
      </c>
      <c r="G64" s="16">
        <v>13835079</v>
      </c>
      <c r="H64" s="16">
        <v>22.937852949998454</v>
      </c>
      <c r="I64" s="17">
        <v>0</v>
      </c>
      <c r="J64" s="18">
        <f t="shared" si="0"/>
        <v>17953145</v>
      </c>
      <c r="K64" s="19">
        <f t="shared" si="1"/>
        <v>22.937852949998454</v>
      </c>
    </row>
    <row r="65" spans="1:11" s="2" customFormat="1" ht="15" customHeight="1" x14ac:dyDescent="0.25">
      <c r="A65" s="42" t="s">
        <v>57</v>
      </c>
      <c r="B65" s="43"/>
      <c r="C65" s="43"/>
      <c r="D65" s="10">
        <v>16099000</v>
      </c>
      <c r="E65" s="10">
        <v>17953145</v>
      </c>
      <c r="F65" s="10">
        <v>4118066</v>
      </c>
      <c r="G65" s="10">
        <v>13835079</v>
      </c>
      <c r="H65" s="10">
        <v>22.94</v>
      </c>
      <c r="I65" s="11">
        <v>0</v>
      </c>
      <c r="J65" s="12">
        <f t="shared" si="0"/>
        <v>17953145</v>
      </c>
      <c r="K65" s="13">
        <f t="shared" si="1"/>
        <v>22.937852949998454</v>
      </c>
    </row>
    <row r="66" spans="1:11" s="2" customFormat="1" ht="15" customHeight="1" x14ac:dyDescent="0.25">
      <c r="A66" s="44" t="s">
        <v>55</v>
      </c>
      <c r="B66" s="45"/>
      <c r="C66" s="45"/>
      <c r="D66" s="16">
        <v>35724</v>
      </c>
      <c r="E66" s="16">
        <v>35724</v>
      </c>
      <c r="F66" s="16">
        <v>8931</v>
      </c>
      <c r="G66" s="16">
        <v>26793</v>
      </c>
      <c r="H66" s="16">
        <v>25</v>
      </c>
      <c r="I66" s="17">
        <v>0</v>
      </c>
      <c r="J66" s="18">
        <f t="shared" si="0"/>
        <v>35724</v>
      </c>
      <c r="K66" s="19">
        <f t="shared" si="1"/>
        <v>25</v>
      </c>
    </row>
    <row r="67" spans="1:11" s="2" customFormat="1" ht="15" customHeight="1" x14ac:dyDescent="0.25">
      <c r="A67" s="14" t="s">
        <v>54</v>
      </c>
      <c r="B67" s="14" t="s">
        <v>44</v>
      </c>
      <c r="C67" s="15" t="s">
        <v>45</v>
      </c>
      <c r="D67" s="16">
        <v>35724</v>
      </c>
      <c r="E67" s="16">
        <v>35724</v>
      </c>
      <c r="F67" s="16">
        <v>8931</v>
      </c>
      <c r="G67" s="16">
        <v>26793</v>
      </c>
      <c r="H67" s="16">
        <v>25</v>
      </c>
      <c r="I67" s="17">
        <v>0</v>
      </c>
      <c r="J67" s="18">
        <f t="shared" si="0"/>
        <v>35724</v>
      </c>
      <c r="K67" s="19">
        <f t="shared" si="1"/>
        <v>25</v>
      </c>
    </row>
    <row r="68" spans="1:11" x14ac:dyDescent="0.25">
      <c r="A68" s="42" t="s">
        <v>63</v>
      </c>
      <c r="B68" s="43"/>
      <c r="C68" s="43"/>
      <c r="D68" s="10">
        <v>20228500</v>
      </c>
      <c r="E68" s="10">
        <v>23447344</v>
      </c>
      <c r="F68" s="10">
        <v>5525051.7699999996</v>
      </c>
      <c r="G68" s="10">
        <v>17922292.23</v>
      </c>
      <c r="H68" s="10">
        <v>23.56</v>
      </c>
      <c r="I68" s="11">
        <v>0</v>
      </c>
      <c r="J68" s="12">
        <f t="shared" si="0"/>
        <v>23447344</v>
      </c>
      <c r="K68" s="13">
        <f t="shared" si="1"/>
        <v>23.563657231283848</v>
      </c>
    </row>
    <row r="69" spans="1:11" x14ac:dyDescent="0.25">
      <c r="A69" s="42" t="s">
        <v>62</v>
      </c>
      <c r="B69" s="43"/>
      <c r="C69" s="43"/>
      <c r="D69" s="10">
        <v>20339224</v>
      </c>
      <c r="E69" s="10">
        <v>23558068</v>
      </c>
      <c r="F69" s="10">
        <v>5531089.4400000004</v>
      </c>
      <c r="G69" s="10">
        <v>18026978.559999999</v>
      </c>
      <c r="H69" s="10">
        <v>23.48</v>
      </c>
      <c r="I69" s="11">
        <v>0</v>
      </c>
      <c r="J69" s="12">
        <f t="shared" si="0"/>
        <v>23558068</v>
      </c>
      <c r="K69" s="13">
        <f t="shared" si="1"/>
        <v>23.478535845978541</v>
      </c>
    </row>
    <row r="70" spans="1:11" x14ac:dyDescent="0.25">
      <c r="A70" s="21" t="s">
        <v>10</v>
      </c>
      <c r="B70" s="21" t="s">
        <v>11</v>
      </c>
      <c r="C70" s="9" t="s">
        <v>12</v>
      </c>
      <c r="D70" s="8">
        <v>86512</v>
      </c>
      <c r="E70" s="8">
        <v>86512</v>
      </c>
      <c r="F70" s="8">
        <v>42721</v>
      </c>
      <c r="G70" s="8">
        <v>43791</v>
      </c>
      <c r="H70" s="8">
        <v>49.381588681339004</v>
      </c>
      <c r="I70" s="8">
        <v>0</v>
      </c>
      <c r="J70" s="8">
        <f>E70+I70</f>
        <v>86512</v>
      </c>
      <c r="K70" s="22">
        <f>F70/J70*100</f>
        <v>49.381588681339004</v>
      </c>
    </row>
    <row r="71" spans="1:11" x14ac:dyDescent="0.25">
      <c r="A71" s="21" t="s">
        <v>10</v>
      </c>
      <c r="B71" s="21" t="s">
        <v>13</v>
      </c>
      <c r="C71" s="9" t="s">
        <v>14</v>
      </c>
      <c r="D71" s="8">
        <v>191000</v>
      </c>
      <c r="E71" s="8">
        <v>191000</v>
      </c>
      <c r="F71" s="8">
        <v>60666</v>
      </c>
      <c r="G71" s="8">
        <v>130334</v>
      </c>
      <c r="H71" s="8">
        <v>31.762303664921465</v>
      </c>
      <c r="I71" s="8">
        <v>0</v>
      </c>
      <c r="J71" s="8">
        <f t="shared" ref="J71:J116" si="2">E71+I71</f>
        <v>191000</v>
      </c>
      <c r="K71" s="22">
        <f t="shared" ref="K71:K116" si="3">F71/J71*100</f>
        <v>31.762303664921465</v>
      </c>
    </row>
    <row r="72" spans="1:11" x14ac:dyDescent="0.25">
      <c r="A72" s="21" t="s">
        <v>10</v>
      </c>
      <c r="B72" s="21" t="s">
        <v>15</v>
      </c>
      <c r="C72" s="9" t="s">
        <v>16</v>
      </c>
      <c r="D72" s="8">
        <v>49500</v>
      </c>
      <c r="E72" s="8">
        <v>49500</v>
      </c>
      <c r="F72" s="8">
        <v>10279.1</v>
      </c>
      <c r="G72" s="8">
        <v>39220.9</v>
      </c>
      <c r="H72" s="8">
        <v>20.765858585858584</v>
      </c>
      <c r="I72" s="8">
        <v>0</v>
      </c>
      <c r="J72" s="8">
        <f t="shared" si="2"/>
        <v>49500</v>
      </c>
      <c r="K72" s="22">
        <f t="shared" si="3"/>
        <v>20.765858585858588</v>
      </c>
    </row>
    <row r="73" spans="1:11" x14ac:dyDescent="0.25">
      <c r="A73" s="21" t="s">
        <v>10</v>
      </c>
      <c r="B73" s="21" t="s">
        <v>17</v>
      </c>
      <c r="C73" s="9" t="s">
        <v>18</v>
      </c>
      <c r="D73" s="8">
        <v>2000</v>
      </c>
      <c r="E73" s="8">
        <v>2000</v>
      </c>
      <c r="F73" s="8">
        <v>272</v>
      </c>
      <c r="G73" s="8">
        <v>1728</v>
      </c>
      <c r="H73" s="8">
        <v>13.6</v>
      </c>
      <c r="I73" s="8">
        <v>0</v>
      </c>
      <c r="J73" s="8">
        <f t="shared" si="2"/>
        <v>2000</v>
      </c>
      <c r="K73" s="22">
        <f t="shared" si="3"/>
        <v>13.600000000000001</v>
      </c>
    </row>
    <row r="74" spans="1:11" x14ac:dyDescent="0.25">
      <c r="A74" s="21" t="s">
        <v>10</v>
      </c>
      <c r="B74" s="21" t="s">
        <v>19</v>
      </c>
      <c r="C74" s="9" t="s">
        <v>20</v>
      </c>
      <c r="D74" s="8">
        <v>3000</v>
      </c>
      <c r="E74" s="8">
        <v>3000</v>
      </c>
      <c r="F74" s="8">
        <v>2401</v>
      </c>
      <c r="G74" s="8">
        <v>599</v>
      </c>
      <c r="H74" s="8">
        <v>80.033333333333331</v>
      </c>
      <c r="I74" s="8">
        <v>0</v>
      </c>
      <c r="J74" s="8">
        <f t="shared" si="2"/>
        <v>3000</v>
      </c>
      <c r="K74" s="22">
        <f t="shared" si="3"/>
        <v>80.033333333333331</v>
      </c>
    </row>
    <row r="75" spans="1:11" x14ac:dyDescent="0.25">
      <c r="A75" s="21" t="s">
        <v>10</v>
      </c>
      <c r="B75" s="21" t="s">
        <v>21</v>
      </c>
      <c r="C75" s="9" t="s">
        <v>22</v>
      </c>
      <c r="D75" s="8">
        <v>66000</v>
      </c>
      <c r="E75" s="8">
        <v>68500</v>
      </c>
      <c r="F75" s="8">
        <v>27706.19</v>
      </c>
      <c r="G75" s="8">
        <v>40793.81</v>
      </c>
      <c r="H75" s="8">
        <v>40.446992700729929</v>
      </c>
      <c r="I75" s="8">
        <v>0</v>
      </c>
      <c r="J75" s="8">
        <f t="shared" si="2"/>
        <v>68500</v>
      </c>
      <c r="K75" s="22">
        <f t="shared" si="3"/>
        <v>40.446992700729922</v>
      </c>
    </row>
    <row r="76" spans="1:11" x14ac:dyDescent="0.25">
      <c r="A76" s="21" t="s">
        <v>10</v>
      </c>
      <c r="B76" s="21" t="s">
        <v>23</v>
      </c>
      <c r="C76" s="9" t="s">
        <v>24</v>
      </c>
      <c r="D76" s="8">
        <v>3000</v>
      </c>
      <c r="E76" s="8">
        <v>3000</v>
      </c>
      <c r="F76" s="8">
        <v>0</v>
      </c>
      <c r="G76" s="8">
        <v>3000</v>
      </c>
      <c r="H76" s="8">
        <v>0</v>
      </c>
      <c r="I76" s="8">
        <v>0</v>
      </c>
      <c r="J76" s="8">
        <f t="shared" si="2"/>
        <v>3000</v>
      </c>
      <c r="K76" s="22">
        <f t="shared" si="3"/>
        <v>0</v>
      </c>
    </row>
    <row r="77" spans="1:11" x14ac:dyDescent="0.25">
      <c r="A77" s="21" t="s">
        <v>10</v>
      </c>
      <c r="B77" s="21" t="s">
        <v>27</v>
      </c>
      <c r="C77" s="9" t="s">
        <v>28</v>
      </c>
      <c r="D77" s="8">
        <v>78000</v>
      </c>
      <c r="E77" s="8">
        <v>75500</v>
      </c>
      <c r="F77" s="8">
        <v>40810</v>
      </c>
      <c r="G77" s="8">
        <v>34690</v>
      </c>
      <c r="H77" s="8">
        <v>54.05298013245033</v>
      </c>
      <c r="I77" s="8">
        <v>0</v>
      </c>
      <c r="J77" s="8">
        <f t="shared" si="2"/>
        <v>75500</v>
      </c>
      <c r="K77" s="22">
        <f t="shared" si="3"/>
        <v>54.052980132450337</v>
      </c>
    </row>
    <row r="78" spans="1:11" x14ac:dyDescent="0.25">
      <c r="A78" s="21" t="s">
        <v>10</v>
      </c>
      <c r="B78" s="21" t="s">
        <v>29</v>
      </c>
      <c r="C78" s="9" t="s">
        <v>30</v>
      </c>
      <c r="D78" s="8">
        <v>5988</v>
      </c>
      <c r="E78" s="8">
        <v>5988</v>
      </c>
      <c r="F78" s="8">
        <v>5988</v>
      </c>
      <c r="G78" s="8">
        <v>0</v>
      </c>
      <c r="H78" s="8">
        <v>100</v>
      </c>
      <c r="I78" s="8">
        <v>0</v>
      </c>
      <c r="J78" s="8">
        <f t="shared" si="2"/>
        <v>5988</v>
      </c>
      <c r="K78" s="22">
        <f t="shared" si="3"/>
        <v>100</v>
      </c>
    </row>
    <row r="79" spans="1:11" x14ac:dyDescent="0.25">
      <c r="A79" s="40" t="s">
        <v>43</v>
      </c>
      <c r="B79" s="41"/>
      <c r="C79" s="41"/>
      <c r="D79" s="23">
        <v>485000</v>
      </c>
      <c r="E79" s="23">
        <v>485000</v>
      </c>
      <c r="F79" s="23">
        <v>190843.29</v>
      </c>
      <c r="G79" s="23">
        <v>294156.71000000002</v>
      </c>
      <c r="H79" s="23">
        <v>39.35</v>
      </c>
      <c r="I79" s="23">
        <v>0</v>
      </c>
      <c r="J79" s="23">
        <f t="shared" si="2"/>
        <v>485000</v>
      </c>
      <c r="K79" s="24">
        <f t="shared" si="3"/>
        <v>39.349131958762889</v>
      </c>
    </row>
    <row r="80" spans="1:11" x14ac:dyDescent="0.25">
      <c r="A80" s="21" t="s">
        <v>10</v>
      </c>
      <c r="B80" s="21" t="s">
        <v>44</v>
      </c>
      <c r="C80" s="9" t="s">
        <v>45</v>
      </c>
      <c r="D80" s="8">
        <v>485000</v>
      </c>
      <c r="E80" s="8">
        <v>485000</v>
      </c>
      <c r="F80" s="8">
        <v>242500</v>
      </c>
      <c r="G80" s="8">
        <v>242500</v>
      </c>
      <c r="H80" s="8">
        <v>50</v>
      </c>
      <c r="I80" s="8">
        <v>0</v>
      </c>
      <c r="J80" s="8">
        <f t="shared" si="2"/>
        <v>485000</v>
      </c>
      <c r="K80" s="22">
        <f t="shared" si="3"/>
        <v>50</v>
      </c>
    </row>
    <row r="81" spans="1:11" x14ac:dyDescent="0.25">
      <c r="A81" s="40" t="s">
        <v>57</v>
      </c>
      <c r="B81" s="41"/>
      <c r="C81" s="41"/>
      <c r="D81" s="23">
        <v>485000</v>
      </c>
      <c r="E81" s="23">
        <v>485000</v>
      </c>
      <c r="F81" s="23">
        <v>242500</v>
      </c>
      <c r="G81" s="23">
        <v>242500</v>
      </c>
      <c r="H81" s="23">
        <v>50</v>
      </c>
      <c r="I81" s="23">
        <v>0</v>
      </c>
      <c r="J81" s="23">
        <f t="shared" si="2"/>
        <v>485000</v>
      </c>
      <c r="K81" s="24">
        <f t="shared" si="3"/>
        <v>50</v>
      </c>
    </row>
    <row r="82" spans="1:11" x14ac:dyDescent="0.25">
      <c r="A82" s="21" t="s">
        <v>31</v>
      </c>
      <c r="B82" s="21" t="s">
        <v>11</v>
      </c>
      <c r="C82" s="9" t="s">
        <v>12</v>
      </c>
      <c r="D82" s="8">
        <v>25000</v>
      </c>
      <c r="E82" s="8">
        <v>25000</v>
      </c>
      <c r="F82" s="8">
        <v>5558</v>
      </c>
      <c r="G82" s="8">
        <v>19442</v>
      </c>
      <c r="H82" s="8">
        <v>22.231999999999999</v>
      </c>
      <c r="I82" s="8">
        <v>0</v>
      </c>
      <c r="J82" s="8">
        <f t="shared" si="2"/>
        <v>25000</v>
      </c>
      <c r="K82" s="22">
        <f t="shared" si="3"/>
        <v>22.231999999999999</v>
      </c>
    </row>
    <row r="83" spans="1:11" x14ac:dyDescent="0.25">
      <c r="A83" s="21" t="s">
        <v>31</v>
      </c>
      <c r="B83" s="21" t="s">
        <v>17</v>
      </c>
      <c r="C83" s="9" t="s">
        <v>18</v>
      </c>
      <c r="D83" s="8">
        <v>200</v>
      </c>
      <c r="E83" s="8">
        <v>200</v>
      </c>
      <c r="F83" s="8">
        <v>0</v>
      </c>
      <c r="G83" s="8">
        <v>200</v>
      </c>
      <c r="H83" s="8">
        <v>0</v>
      </c>
      <c r="I83" s="8">
        <v>0</v>
      </c>
      <c r="J83" s="8">
        <f t="shared" si="2"/>
        <v>200</v>
      </c>
      <c r="K83" s="22">
        <f t="shared" si="3"/>
        <v>0</v>
      </c>
    </row>
    <row r="84" spans="1:11" x14ac:dyDescent="0.25">
      <c r="A84" s="21" t="s">
        <v>31</v>
      </c>
      <c r="B84" s="21" t="s">
        <v>21</v>
      </c>
      <c r="C84" s="9" t="s">
        <v>22</v>
      </c>
      <c r="D84" s="8">
        <v>1000</v>
      </c>
      <c r="E84" s="8">
        <v>1000</v>
      </c>
      <c r="F84" s="8">
        <v>0</v>
      </c>
      <c r="G84" s="8">
        <v>1000</v>
      </c>
      <c r="H84" s="8">
        <v>0</v>
      </c>
      <c r="I84" s="8">
        <v>0</v>
      </c>
      <c r="J84" s="8">
        <f t="shared" si="2"/>
        <v>1000</v>
      </c>
      <c r="K84" s="22">
        <f t="shared" si="3"/>
        <v>0</v>
      </c>
    </row>
    <row r="85" spans="1:11" x14ac:dyDescent="0.25">
      <c r="A85" s="21" t="s">
        <v>31</v>
      </c>
      <c r="B85" s="21" t="s">
        <v>27</v>
      </c>
      <c r="C85" s="9" t="s">
        <v>28</v>
      </c>
      <c r="D85" s="8">
        <v>63800</v>
      </c>
      <c r="E85" s="8">
        <v>63800</v>
      </c>
      <c r="F85" s="8">
        <v>5990</v>
      </c>
      <c r="G85" s="8">
        <v>57810</v>
      </c>
      <c r="H85" s="8">
        <v>9.3887147335423204</v>
      </c>
      <c r="I85" s="8">
        <v>0</v>
      </c>
      <c r="J85" s="8">
        <f t="shared" si="2"/>
        <v>63800</v>
      </c>
      <c r="K85" s="22">
        <f t="shared" si="3"/>
        <v>9.3887147335423187</v>
      </c>
    </row>
    <row r="86" spans="1:11" x14ac:dyDescent="0.25">
      <c r="A86" s="40" t="s">
        <v>43</v>
      </c>
      <c r="B86" s="41"/>
      <c r="C86" s="41"/>
      <c r="D86" s="23">
        <v>90000</v>
      </c>
      <c r="E86" s="23">
        <v>90000</v>
      </c>
      <c r="F86" s="23">
        <v>11548</v>
      </c>
      <c r="G86" s="23">
        <v>78452</v>
      </c>
      <c r="H86" s="23">
        <v>12.83</v>
      </c>
      <c r="I86" s="23">
        <v>0</v>
      </c>
      <c r="J86" s="23">
        <f t="shared" si="2"/>
        <v>90000</v>
      </c>
      <c r="K86" s="24">
        <f t="shared" si="3"/>
        <v>12.83111111111111</v>
      </c>
    </row>
    <row r="87" spans="1:11" x14ac:dyDescent="0.25">
      <c r="A87" s="21" t="s">
        <v>31</v>
      </c>
      <c r="B87" s="21" t="s">
        <v>46</v>
      </c>
      <c r="C87" s="9" t="s">
        <v>47</v>
      </c>
      <c r="D87" s="8">
        <v>90000</v>
      </c>
      <c r="E87" s="8">
        <v>90000</v>
      </c>
      <c r="F87" s="8">
        <v>57000</v>
      </c>
      <c r="G87" s="8">
        <v>33000</v>
      </c>
      <c r="H87" s="8">
        <v>63.333333333333336</v>
      </c>
      <c r="I87" s="8">
        <v>0</v>
      </c>
      <c r="J87" s="8">
        <f t="shared" si="2"/>
        <v>90000</v>
      </c>
      <c r="K87" s="22">
        <f t="shared" si="3"/>
        <v>63.333333333333329</v>
      </c>
    </row>
    <row r="88" spans="1:11" x14ac:dyDescent="0.25">
      <c r="A88" s="40" t="s">
        <v>57</v>
      </c>
      <c r="B88" s="41"/>
      <c r="C88" s="41"/>
      <c r="D88" s="23">
        <v>90000</v>
      </c>
      <c r="E88" s="23">
        <v>90000</v>
      </c>
      <c r="F88" s="23">
        <v>57000</v>
      </c>
      <c r="G88" s="23">
        <v>33000</v>
      </c>
      <c r="H88" s="23">
        <v>63.33</v>
      </c>
      <c r="I88" s="23">
        <v>0</v>
      </c>
      <c r="J88" s="23">
        <f t="shared" si="2"/>
        <v>90000</v>
      </c>
      <c r="K88" s="24">
        <f t="shared" si="3"/>
        <v>63.333333333333329</v>
      </c>
    </row>
    <row r="89" spans="1:11" x14ac:dyDescent="0.25">
      <c r="A89" s="21" t="s">
        <v>33</v>
      </c>
      <c r="B89" s="21" t="s">
        <v>21</v>
      </c>
      <c r="C89" s="9" t="s">
        <v>22</v>
      </c>
      <c r="D89" s="8">
        <v>0</v>
      </c>
      <c r="E89" s="8">
        <v>33086</v>
      </c>
      <c r="F89" s="8">
        <v>0</v>
      </c>
      <c r="G89" s="8">
        <v>33086</v>
      </c>
      <c r="H89" s="8">
        <v>0</v>
      </c>
      <c r="I89" s="8">
        <v>0</v>
      </c>
      <c r="J89" s="8">
        <f t="shared" si="2"/>
        <v>33086</v>
      </c>
      <c r="K89" s="22">
        <f t="shared" si="3"/>
        <v>0</v>
      </c>
    </row>
    <row r="90" spans="1:11" x14ac:dyDescent="0.25">
      <c r="A90" s="21" t="s">
        <v>33</v>
      </c>
      <c r="B90" s="21" t="s">
        <v>23</v>
      </c>
      <c r="C90" s="9" t="s">
        <v>24</v>
      </c>
      <c r="D90" s="8">
        <v>0</v>
      </c>
      <c r="E90" s="8">
        <v>187611</v>
      </c>
      <c r="F90" s="8">
        <v>26160</v>
      </c>
      <c r="G90" s="8">
        <v>161451</v>
      </c>
      <c r="H90" s="8">
        <v>13.943745302780753</v>
      </c>
      <c r="I90" s="8">
        <v>0</v>
      </c>
      <c r="J90" s="8">
        <f t="shared" si="2"/>
        <v>187611</v>
      </c>
      <c r="K90" s="22">
        <f t="shared" si="3"/>
        <v>13.943745302780755</v>
      </c>
    </row>
    <row r="91" spans="1:11" x14ac:dyDescent="0.25">
      <c r="A91" s="21" t="s">
        <v>33</v>
      </c>
      <c r="B91" s="21" t="s">
        <v>34</v>
      </c>
      <c r="C91" s="9" t="s">
        <v>35</v>
      </c>
      <c r="D91" s="8">
        <v>0</v>
      </c>
      <c r="E91" s="8">
        <v>63787</v>
      </c>
      <c r="F91" s="8">
        <v>8894</v>
      </c>
      <c r="G91" s="8">
        <v>54893</v>
      </c>
      <c r="H91" s="8">
        <v>13.94327997867904</v>
      </c>
      <c r="I91" s="8">
        <v>0</v>
      </c>
      <c r="J91" s="8">
        <f t="shared" si="2"/>
        <v>63787</v>
      </c>
      <c r="K91" s="22">
        <f t="shared" si="3"/>
        <v>13.94327997867904</v>
      </c>
    </row>
    <row r="92" spans="1:11" x14ac:dyDescent="0.25">
      <c r="A92" s="21" t="s">
        <v>33</v>
      </c>
      <c r="B92" s="21" t="s">
        <v>36</v>
      </c>
      <c r="C92" s="9" t="s">
        <v>37</v>
      </c>
      <c r="D92" s="8">
        <v>0</v>
      </c>
      <c r="E92" s="8">
        <v>3752</v>
      </c>
      <c r="F92" s="8">
        <v>0</v>
      </c>
      <c r="G92" s="8">
        <v>3752</v>
      </c>
      <c r="H92" s="8">
        <v>0</v>
      </c>
      <c r="I92" s="8">
        <v>0</v>
      </c>
      <c r="J92" s="8">
        <f t="shared" si="2"/>
        <v>3752</v>
      </c>
      <c r="K92" s="22">
        <f t="shared" si="3"/>
        <v>0</v>
      </c>
    </row>
    <row r="93" spans="1:11" x14ac:dyDescent="0.25">
      <c r="A93" s="40" t="s">
        <v>43</v>
      </c>
      <c r="B93" s="41"/>
      <c r="C93" s="41"/>
      <c r="D93" s="23">
        <v>0</v>
      </c>
      <c r="E93" s="23">
        <v>288236</v>
      </c>
      <c r="F93" s="23">
        <v>35054</v>
      </c>
      <c r="G93" s="23">
        <v>253182</v>
      </c>
      <c r="H93" s="23">
        <v>12.16</v>
      </c>
      <c r="I93" s="23">
        <v>0</v>
      </c>
      <c r="J93" s="23">
        <f t="shared" si="2"/>
        <v>288236</v>
      </c>
      <c r="K93" s="24">
        <f t="shared" si="3"/>
        <v>12.161562053317422</v>
      </c>
    </row>
    <row r="94" spans="1:11" x14ac:dyDescent="0.25">
      <c r="A94" s="21" t="s">
        <v>33</v>
      </c>
      <c r="B94" s="21" t="s">
        <v>44</v>
      </c>
      <c r="C94" s="9" t="s">
        <v>45</v>
      </c>
      <c r="D94" s="8">
        <v>0</v>
      </c>
      <c r="E94" s="8">
        <v>288236</v>
      </c>
      <c r="F94" s="8">
        <v>0</v>
      </c>
      <c r="G94" s="8">
        <v>288236</v>
      </c>
      <c r="H94" s="8">
        <v>0</v>
      </c>
      <c r="I94" s="8">
        <v>0</v>
      </c>
      <c r="J94" s="8">
        <f t="shared" si="2"/>
        <v>288236</v>
      </c>
      <c r="K94" s="22">
        <f t="shared" si="3"/>
        <v>0</v>
      </c>
    </row>
    <row r="95" spans="1:11" x14ac:dyDescent="0.25">
      <c r="A95" s="40" t="s">
        <v>57</v>
      </c>
      <c r="B95" s="41"/>
      <c r="C95" s="41"/>
      <c r="D95" s="23">
        <v>0</v>
      </c>
      <c r="E95" s="23">
        <v>288236</v>
      </c>
      <c r="F95" s="23">
        <v>0</v>
      </c>
      <c r="G95" s="23">
        <v>288236</v>
      </c>
      <c r="H95" s="23">
        <v>0</v>
      </c>
      <c r="I95" s="23">
        <v>0</v>
      </c>
      <c r="J95" s="23">
        <f t="shared" si="2"/>
        <v>288236</v>
      </c>
      <c r="K95" s="24">
        <f t="shared" si="3"/>
        <v>0</v>
      </c>
    </row>
    <row r="96" spans="1:11" x14ac:dyDescent="0.25">
      <c r="A96" s="21" t="s">
        <v>56</v>
      </c>
      <c r="B96" s="21" t="s">
        <v>23</v>
      </c>
      <c r="C96" s="9" t="s">
        <v>24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46000</v>
      </c>
      <c r="J96" s="8">
        <f t="shared" si="2"/>
        <v>46000</v>
      </c>
      <c r="K96" s="22">
        <f t="shared" si="3"/>
        <v>0</v>
      </c>
    </row>
    <row r="97" spans="1:11" x14ac:dyDescent="0.25">
      <c r="A97" s="21" t="s">
        <v>56</v>
      </c>
      <c r="B97" s="21" t="s">
        <v>34</v>
      </c>
      <c r="C97" s="9" t="s">
        <v>35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15640</v>
      </c>
      <c r="J97" s="8">
        <f t="shared" si="2"/>
        <v>15640</v>
      </c>
      <c r="K97" s="22">
        <f t="shared" si="3"/>
        <v>0</v>
      </c>
    </row>
    <row r="98" spans="1:11" x14ac:dyDescent="0.25">
      <c r="A98" s="21" t="s">
        <v>56</v>
      </c>
      <c r="B98" s="21" t="s">
        <v>36</v>
      </c>
      <c r="C98" s="9" t="s">
        <v>37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920</v>
      </c>
      <c r="J98" s="8">
        <f t="shared" si="2"/>
        <v>920</v>
      </c>
      <c r="K98" s="22">
        <f t="shared" si="3"/>
        <v>0</v>
      </c>
    </row>
    <row r="99" spans="1:11" x14ac:dyDescent="0.25">
      <c r="A99" s="40" t="s">
        <v>43</v>
      </c>
      <c r="B99" s="41"/>
      <c r="C99" s="41"/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f>SUM(I96:I98)</f>
        <v>62560</v>
      </c>
      <c r="J99" s="23">
        <f t="shared" si="2"/>
        <v>62560</v>
      </c>
      <c r="K99" s="24">
        <f t="shared" si="3"/>
        <v>0</v>
      </c>
    </row>
    <row r="100" spans="1:11" x14ac:dyDescent="0.25">
      <c r="A100" s="21" t="s">
        <v>56</v>
      </c>
      <c r="B100" s="21" t="s">
        <v>44</v>
      </c>
      <c r="C100" s="9" t="s">
        <v>45</v>
      </c>
      <c r="D100" s="8">
        <v>0</v>
      </c>
      <c r="E100" s="8">
        <v>0</v>
      </c>
      <c r="F100" s="8">
        <v>62560</v>
      </c>
      <c r="G100" s="8">
        <v>-62560</v>
      </c>
      <c r="H100" s="8">
        <v>0</v>
      </c>
      <c r="I100" s="8">
        <v>62560</v>
      </c>
      <c r="J100" s="8">
        <f t="shared" si="2"/>
        <v>62560</v>
      </c>
      <c r="K100" s="22">
        <f t="shared" si="3"/>
        <v>100</v>
      </c>
    </row>
    <row r="101" spans="1:11" x14ac:dyDescent="0.25">
      <c r="A101" s="40" t="s">
        <v>57</v>
      </c>
      <c r="B101" s="41"/>
      <c r="C101" s="41"/>
      <c r="D101" s="23">
        <v>0</v>
      </c>
      <c r="E101" s="23">
        <v>0</v>
      </c>
      <c r="F101" s="23">
        <v>62560</v>
      </c>
      <c r="G101" s="23">
        <v>-62560</v>
      </c>
      <c r="H101" s="23">
        <v>0</v>
      </c>
      <c r="I101" s="23">
        <v>62560</v>
      </c>
      <c r="J101" s="23">
        <f t="shared" si="2"/>
        <v>62560</v>
      </c>
      <c r="K101" s="24">
        <f t="shared" si="3"/>
        <v>100</v>
      </c>
    </row>
    <row r="102" spans="1:11" x14ac:dyDescent="0.25">
      <c r="A102" s="21" t="s">
        <v>39</v>
      </c>
      <c r="B102" s="21" t="s">
        <v>23</v>
      </c>
      <c r="C102" s="9" t="s">
        <v>24</v>
      </c>
      <c r="D102" s="8">
        <v>0</v>
      </c>
      <c r="E102" s="8">
        <v>36939</v>
      </c>
      <c r="F102" s="8">
        <v>9237</v>
      </c>
      <c r="G102" s="8">
        <v>27702</v>
      </c>
      <c r="H102" s="8">
        <v>25.00609112320312</v>
      </c>
      <c r="I102" s="8">
        <v>0</v>
      </c>
      <c r="J102" s="8">
        <f t="shared" si="2"/>
        <v>36939</v>
      </c>
      <c r="K102" s="22">
        <f t="shared" si="3"/>
        <v>25.006091123203117</v>
      </c>
    </row>
    <row r="103" spans="1:11" x14ac:dyDescent="0.25">
      <c r="A103" s="21" t="s">
        <v>39</v>
      </c>
      <c r="B103" s="21" t="s">
        <v>34</v>
      </c>
      <c r="C103" s="9" t="s">
        <v>35</v>
      </c>
      <c r="D103" s="8">
        <v>0</v>
      </c>
      <c r="E103" s="8">
        <v>12559</v>
      </c>
      <c r="F103" s="8">
        <v>3141</v>
      </c>
      <c r="G103" s="8">
        <v>9418</v>
      </c>
      <c r="H103" s="8">
        <v>25.009953021737399</v>
      </c>
      <c r="I103" s="8">
        <v>0</v>
      </c>
      <c r="J103" s="8">
        <f t="shared" si="2"/>
        <v>12559</v>
      </c>
      <c r="K103" s="22">
        <f t="shared" si="3"/>
        <v>25.009953021737402</v>
      </c>
    </row>
    <row r="104" spans="1:11" x14ac:dyDescent="0.25">
      <c r="A104" s="21" t="s">
        <v>39</v>
      </c>
      <c r="B104" s="21" t="s">
        <v>36</v>
      </c>
      <c r="C104" s="9" t="s">
        <v>37</v>
      </c>
      <c r="D104" s="8">
        <v>0</v>
      </c>
      <c r="E104" s="8">
        <v>739</v>
      </c>
      <c r="F104" s="8">
        <v>0</v>
      </c>
      <c r="G104" s="8">
        <v>739</v>
      </c>
      <c r="H104" s="8">
        <v>0</v>
      </c>
      <c r="I104" s="8">
        <v>0</v>
      </c>
      <c r="J104" s="8">
        <f t="shared" si="2"/>
        <v>739</v>
      </c>
      <c r="K104" s="22">
        <f t="shared" si="3"/>
        <v>0</v>
      </c>
    </row>
    <row r="105" spans="1:11" x14ac:dyDescent="0.25">
      <c r="A105" s="40" t="s">
        <v>43</v>
      </c>
      <c r="B105" s="41"/>
      <c r="C105" s="41"/>
      <c r="D105" s="23">
        <v>0</v>
      </c>
      <c r="E105" s="23">
        <v>50237</v>
      </c>
      <c r="F105" s="23">
        <v>12378</v>
      </c>
      <c r="G105" s="23">
        <v>37859</v>
      </c>
      <c r="H105" s="23">
        <v>24.64</v>
      </c>
      <c r="I105" s="23">
        <v>0</v>
      </c>
      <c r="J105" s="23">
        <f t="shared" si="2"/>
        <v>50237</v>
      </c>
      <c r="K105" s="24">
        <f t="shared" si="3"/>
        <v>24.639210143917829</v>
      </c>
    </row>
    <row r="106" spans="1:11" x14ac:dyDescent="0.25">
      <c r="A106" s="21" t="s">
        <v>39</v>
      </c>
      <c r="B106" s="21" t="s">
        <v>44</v>
      </c>
      <c r="C106" s="9" t="s">
        <v>45</v>
      </c>
      <c r="D106" s="8">
        <v>0</v>
      </c>
      <c r="E106" s="8">
        <v>50237</v>
      </c>
      <c r="F106" s="8">
        <v>50237</v>
      </c>
      <c r="G106" s="8">
        <v>0</v>
      </c>
      <c r="H106" s="8">
        <v>100</v>
      </c>
      <c r="I106" s="8">
        <v>0</v>
      </c>
      <c r="J106" s="8">
        <f t="shared" si="2"/>
        <v>50237</v>
      </c>
      <c r="K106" s="22">
        <f t="shared" si="3"/>
        <v>100</v>
      </c>
    </row>
    <row r="107" spans="1:11" x14ac:dyDescent="0.25">
      <c r="A107" s="40" t="s">
        <v>57</v>
      </c>
      <c r="B107" s="41"/>
      <c r="C107" s="41"/>
      <c r="D107" s="23">
        <v>0</v>
      </c>
      <c r="E107" s="23">
        <v>50237</v>
      </c>
      <c r="F107" s="23">
        <v>50237</v>
      </c>
      <c r="G107" s="23">
        <v>0</v>
      </c>
      <c r="H107" s="23">
        <v>100</v>
      </c>
      <c r="I107" s="23">
        <v>0</v>
      </c>
      <c r="J107" s="23">
        <f t="shared" si="2"/>
        <v>50237</v>
      </c>
      <c r="K107" s="24">
        <f t="shared" si="3"/>
        <v>100</v>
      </c>
    </row>
    <row r="108" spans="1:11" x14ac:dyDescent="0.25">
      <c r="A108" s="21" t="s">
        <v>40</v>
      </c>
      <c r="B108" s="21" t="s">
        <v>11</v>
      </c>
      <c r="C108" s="9" t="s">
        <v>12</v>
      </c>
      <c r="D108" s="8">
        <v>9000</v>
      </c>
      <c r="E108" s="8">
        <v>12000</v>
      </c>
      <c r="F108" s="8">
        <v>0</v>
      </c>
      <c r="G108" s="8">
        <v>12000</v>
      </c>
      <c r="H108" s="8">
        <v>0</v>
      </c>
      <c r="I108" s="8">
        <v>0</v>
      </c>
      <c r="J108" s="8">
        <f t="shared" si="2"/>
        <v>12000</v>
      </c>
      <c r="K108" s="22">
        <f t="shared" si="3"/>
        <v>0</v>
      </c>
    </row>
    <row r="109" spans="1:11" x14ac:dyDescent="0.25">
      <c r="A109" s="21" t="s">
        <v>40</v>
      </c>
      <c r="B109" s="21" t="s">
        <v>21</v>
      </c>
      <c r="C109" s="9" t="s">
        <v>22</v>
      </c>
      <c r="D109" s="8">
        <v>3000</v>
      </c>
      <c r="E109" s="8">
        <v>6000</v>
      </c>
      <c r="F109" s="8">
        <v>0</v>
      </c>
      <c r="G109" s="8">
        <v>6000</v>
      </c>
      <c r="H109" s="8">
        <v>0</v>
      </c>
      <c r="I109" s="8">
        <v>0</v>
      </c>
      <c r="J109" s="8">
        <f t="shared" si="2"/>
        <v>6000</v>
      </c>
      <c r="K109" s="22">
        <f t="shared" si="3"/>
        <v>0</v>
      </c>
    </row>
    <row r="110" spans="1:11" x14ac:dyDescent="0.25">
      <c r="A110" s="21" t="s">
        <v>40</v>
      </c>
      <c r="B110" s="21" t="s">
        <v>23</v>
      </c>
      <c r="C110" s="9" t="s">
        <v>24</v>
      </c>
      <c r="D110" s="8">
        <v>1600000</v>
      </c>
      <c r="E110" s="8">
        <v>1850000</v>
      </c>
      <c r="F110" s="8">
        <v>428995</v>
      </c>
      <c r="G110" s="8">
        <v>1421005</v>
      </c>
      <c r="H110" s="8">
        <v>23.188918918918919</v>
      </c>
      <c r="I110" s="8">
        <v>0</v>
      </c>
      <c r="J110" s="8">
        <f t="shared" si="2"/>
        <v>1850000</v>
      </c>
      <c r="K110" s="22">
        <f t="shared" si="3"/>
        <v>23.188918918918919</v>
      </c>
    </row>
    <row r="111" spans="1:11" x14ac:dyDescent="0.25">
      <c r="A111" s="21" t="s">
        <v>40</v>
      </c>
      <c r="B111" s="21" t="s">
        <v>34</v>
      </c>
      <c r="C111" s="9" t="s">
        <v>35</v>
      </c>
      <c r="D111" s="8">
        <v>540000</v>
      </c>
      <c r="E111" s="8">
        <v>622000</v>
      </c>
      <c r="F111" s="8">
        <v>143308</v>
      </c>
      <c r="G111" s="8">
        <v>478692</v>
      </c>
      <c r="H111" s="8">
        <v>23.039871382636655</v>
      </c>
      <c r="I111" s="8">
        <v>0</v>
      </c>
      <c r="J111" s="8">
        <f t="shared" si="2"/>
        <v>622000</v>
      </c>
      <c r="K111" s="22">
        <f t="shared" si="3"/>
        <v>23.039871382636655</v>
      </c>
    </row>
    <row r="112" spans="1:11" x14ac:dyDescent="0.25">
      <c r="A112" s="40" t="s">
        <v>43</v>
      </c>
      <c r="B112" s="41"/>
      <c r="C112" s="41"/>
      <c r="D112" s="23">
        <v>2152000</v>
      </c>
      <c r="E112" s="23">
        <v>2490000</v>
      </c>
      <c r="F112" s="23">
        <v>572303</v>
      </c>
      <c r="G112" s="23">
        <v>1917697</v>
      </c>
      <c r="H112" s="23">
        <v>22.98</v>
      </c>
      <c r="I112" s="23">
        <v>0</v>
      </c>
      <c r="J112" s="23">
        <f t="shared" si="2"/>
        <v>2490000</v>
      </c>
      <c r="K112" s="24">
        <f t="shared" si="3"/>
        <v>22.9840562248996</v>
      </c>
    </row>
    <row r="113" spans="1:11" x14ac:dyDescent="0.25">
      <c r="A113" s="21" t="s">
        <v>40</v>
      </c>
      <c r="B113" s="21" t="s">
        <v>44</v>
      </c>
      <c r="C113" s="9" t="s">
        <v>45</v>
      </c>
      <c r="D113" s="8">
        <v>2152000</v>
      </c>
      <c r="E113" s="8">
        <v>2490000</v>
      </c>
      <c r="F113" s="8">
        <v>572303</v>
      </c>
      <c r="G113" s="8">
        <v>1917697</v>
      </c>
      <c r="H113" s="8">
        <v>22.9840562248996</v>
      </c>
      <c r="I113" s="8">
        <v>0</v>
      </c>
      <c r="J113" s="8">
        <f t="shared" si="2"/>
        <v>2490000</v>
      </c>
      <c r="K113" s="22">
        <f t="shared" si="3"/>
        <v>22.9840562248996</v>
      </c>
    </row>
    <row r="114" spans="1:11" x14ac:dyDescent="0.25">
      <c r="A114" s="40" t="s">
        <v>57</v>
      </c>
      <c r="B114" s="41"/>
      <c r="C114" s="41"/>
      <c r="D114" s="23">
        <v>2152000</v>
      </c>
      <c r="E114" s="23">
        <v>2490000</v>
      </c>
      <c r="F114" s="23">
        <v>572303</v>
      </c>
      <c r="G114" s="23">
        <v>1917697</v>
      </c>
      <c r="H114" s="23">
        <v>22.98</v>
      </c>
      <c r="I114" s="23">
        <v>0</v>
      </c>
      <c r="J114" s="23">
        <f t="shared" si="2"/>
        <v>2490000</v>
      </c>
      <c r="K114" s="24">
        <f t="shared" si="3"/>
        <v>22.9840562248996</v>
      </c>
    </row>
    <row r="115" spans="1:11" x14ac:dyDescent="0.25">
      <c r="A115" s="40" t="s">
        <v>43</v>
      </c>
      <c r="B115" s="41"/>
      <c r="C115" s="41"/>
      <c r="D115" s="23">
        <v>2727000</v>
      </c>
      <c r="E115" s="23">
        <v>3403473</v>
      </c>
      <c r="F115" s="23">
        <v>822126.29</v>
      </c>
      <c r="G115" s="23">
        <v>2581346.71</v>
      </c>
      <c r="H115" s="23">
        <v>24.16</v>
      </c>
      <c r="I115" s="23">
        <v>62560</v>
      </c>
      <c r="J115" s="23">
        <f t="shared" si="2"/>
        <v>3466033</v>
      </c>
      <c r="K115" s="24">
        <f t="shared" si="3"/>
        <v>23.71951709634617</v>
      </c>
    </row>
    <row r="116" spans="1:11" x14ac:dyDescent="0.25">
      <c r="A116" s="40" t="s">
        <v>57</v>
      </c>
      <c r="B116" s="41"/>
      <c r="C116" s="41"/>
      <c r="D116" s="23">
        <v>2727000</v>
      </c>
      <c r="E116" s="23">
        <v>3403473</v>
      </c>
      <c r="F116" s="23">
        <v>984600</v>
      </c>
      <c r="G116" s="23">
        <v>2418873</v>
      </c>
      <c r="H116" s="23">
        <v>28.93</v>
      </c>
      <c r="I116" s="23">
        <v>62560</v>
      </c>
      <c r="J116" s="23">
        <f t="shared" si="2"/>
        <v>3466033</v>
      </c>
      <c r="K116" s="24">
        <f t="shared" si="3"/>
        <v>28.40711556987484</v>
      </c>
    </row>
    <row r="117" spans="1:11" x14ac:dyDescent="0.25">
      <c r="A117" s="25" t="s">
        <v>10</v>
      </c>
      <c r="B117" s="25" t="s">
        <v>11</v>
      </c>
      <c r="C117" s="26" t="s">
        <v>12</v>
      </c>
      <c r="D117" s="27">
        <v>104000</v>
      </c>
      <c r="E117" s="27">
        <v>104000</v>
      </c>
      <c r="F117" s="27">
        <v>26432</v>
      </c>
      <c r="G117" s="27">
        <v>77568</v>
      </c>
      <c r="H117" s="27">
        <v>25.415384615384614</v>
      </c>
      <c r="I117" s="27">
        <v>0</v>
      </c>
      <c r="J117" s="28">
        <f>E117+I117</f>
        <v>104000</v>
      </c>
      <c r="K117" s="29">
        <f>F117/J117*100</f>
        <v>25.415384615384617</v>
      </c>
    </row>
    <row r="118" spans="1:11" x14ac:dyDescent="0.25">
      <c r="A118" s="25" t="s">
        <v>10</v>
      </c>
      <c r="B118" s="25" t="s">
        <v>13</v>
      </c>
      <c r="C118" s="26" t="s">
        <v>14</v>
      </c>
      <c r="D118" s="27">
        <v>176000</v>
      </c>
      <c r="E118" s="27">
        <v>176000</v>
      </c>
      <c r="F118" s="27">
        <v>26075</v>
      </c>
      <c r="G118" s="27">
        <v>149925</v>
      </c>
      <c r="H118" s="27">
        <v>14.815340909090908</v>
      </c>
      <c r="I118" s="27">
        <v>0</v>
      </c>
      <c r="J118" s="28">
        <f t="shared" ref="J118:J169" si="4">E118+I118</f>
        <v>176000</v>
      </c>
      <c r="K118" s="29">
        <f t="shared" ref="K118:K169" si="5">F118/J118*100</f>
        <v>14.81534090909091</v>
      </c>
    </row>
    <row r="119" spans="1:11" x14ac:dyDescent="0.25">
      <c r="A119" s="25" t="s">
        <v>10</v>
      </c>
      <c r="B119" s="25" t="s">
        <v>15</v>
      </c>
      <c r="C119" s="26" t="s">
        <v>16</v>
      </c>
      <c r="D119" s="27">
        <v>97000</v>
      </c>
      <c r="E119" s="27">
        <v>97000</v>
      </c>
      <c r="F119" s="27">
        <v>3916</v>
      </c>
      <c r="G119" s="27">
        <v>93084</v>
      </c>
      <c r="H119" s="27">
        <v>4.0371134020618555</v>
      </c>
      <c r="I119" s="27">
        <v>0</v>
      </c>
      <c r="J119" s="28">
        <f t="shared" si="4"/>
        <v>97000</v>
      </c>
      <c r="K119" s="29">
        <f t="shared" si="5"/>
        <v>4.0371134020618555</v>
      </c>
    </row>
    <row r="120" spans="1:11" x14ac:dyDescent="0.25">
      <c r="A120" s="25" t="s">
        <v>10</v>
      </c>
      <c r="B120" s="25" t="s">
        <v>17</v>
      </c>
      <c r="C120" s="26" t="s">
        <v>18</v>
      </c>
      <c r="D120" s="27">
        <v>1500</v>
      </c>
      <c r="E120" s="27">
        <v>1500</v>
      </c>
      <c r="F120" s="27">
        <v>504</v>
      </c>
      <c r="G120" s="27">
        <v>996</v>
      </c>
      <c r="H120" s="27">
        <v>33.6</v>
      </c>
      <c r="I120" s="27">
        <v>0</v>
      </c>
      <c r="J120" s="28">
        <f t="shared" si="4"/>
        <v>1500</v>
      </c>
      <c r="K120" s="29">
        <f t="shared" si="5"/>
        <v>33.6</v>
      </c>
    </row>
    <row r="121" spans="1:11" x14ac:dyDescent="0.25">
      <c r="A121" s="25" t="s">
        <v>10</v>
      </c>
      <c r="B121" s="25" t="s">
        <v>19</v>
      </c>
      <c r="C121" s="26" t="s">
        <v>20</v>
      </c>
      <c r="D121" s="27">
        <v>15000</v>
      </c>
      <c r="E121" s="27">
        <v>15000</v>
      </c>
      <c r="F121" s="27">
        <v>1567</v>
      </c>
      <c r="G121" s="27">
        <v>13433</v>
      </c>
      <c r="H121" s="27">
        <v>10.446666666666667</v>
      </c>
      <c r="I121" s="27">
        <v>0</v>
      </c>
      <c r="J121" s="28">
        <f t="shared" si="4"/>
        <v>15000</v>
      </c>
      <c r="K121" s="29">
        <f t="shared" si="5"/>
        <v>10.446666666666667</v>
      </c>
    </row>
    <row r="122" spans="1:11" x14ac:dyDescent="0.25">
      <c r="A122" s="25" t="s">
        <v>10</v>
      </c>
      <c r="B122" s="25" t="s">
        <v>21</v>
      </c>
      <c r="C122" s="26" t="s">
        <v>22</v>
      </c>
      <c r="D122" s="27">
        <v>84015</v>
      </c>
      <c r="E122" s="27">
        <v>84015</v>
      </c>
      <c r="F122" s="27">
        <v>35175.300000000003</v>
      </c>
      <c r="G122" s="27">
        <v>48839.7</v>
      </c>
      <c r="H122" s="27">
        <v>41.867880735582929</v>
      </c>
      <c r="I122" s="27">
        <v>0</v>
      </c>
      <c r="J122" s="28">
        <f t="shared" si="4"/>
        <v>84015</v>
      </c>
      <c r="K122" s="29">
        <f t="shared" si="5"/>
        <v>41.867880735582936</v>
      </c>
    </row>
    <row r="123" spans="1:11" x14ac:dyDescent="0.25">
      <c r="A123" s="25" t="s">
        <v>10</v>
      </c>
      <c r="B123" s="25" t="s">
        <v>23</v>
      </c>
      <c r="C123" s="26" t="s">
        <v>24</v>
      </c>
      <c r="D123" s="27">
        <v>20000</v>
      </c>
      <c r="E123" s="27">
        <v>20000</v>
      </c>
      <c r="F123" s="27">
        <v>500</v>
      </c>
      <c r="G123" s="27">
        <v>19500</v>
      </c>
      <c r="H123" s="27">
        <v>2.5</v>
      </c>
      <c r="I123" s="27">
        <v>0</v>
      </c>
      <c r="J123" s="28">
        <f t="shared" si="4"/>
        <v>20000</v>
      </c>
      <c r="K123" s="29">
        <f t="shared" si="5"/>
        <v>2.5</v>
      </c>
    </row>
    <row r="124" spans="1:11" x14ac:dyDescent="0.25">
      <c r="A124" s="25" t="s">
        <v>10</v>
      </c>
      <c r="B124" s="25" t="s">
        <v>27</v>
      </c>
      <c r="C124" s="26" t="s">
        <v>28</v>
      </c>
      <c r="D124" s="27">
        <v>75606</v>
      </c>
      <c r="E124" s="27">
        <v>75606</v>
      </c>
      <c r="F124" s="27">
        <v>16410</v>
      </c>
      <c r="G124" s="27">
        <v>59196</v>
      </c>
      <c r="H124" s="27">
        <v>21.704626616935165</v>
      </c>
      <c r="I124" s="27">
        <v>0</v>
      </c>
      <c r="J124" s="28">
        <f t="shared" si="4"/>
        <v>75606</v>
      </c>
      <c r="K124" s="29">
        <f t="shared" si="5"/>
        <v>21.704626616935162</v>
      </c>
    </row>
    <row r="125" spans="1:11" x14ac:dyDescent="0.25">
      <c r="A125" s="25" t="s">
        <v>10</v>
      </c>
      <c r="B125" s="25" t="s">
        <v>29</v>
      </c>
      <c r="C125" s="26" t="s">
        <v>30</v>
      </c>
      <c r="D125" s="27">
        <v>6879</v>
      </c>
      <c r="E125" s="27">
        <v>6879</v>
      </c>
      <c r="F125" s="27">
        <v>6879</v>
      </c>
      <c r="G125" s="27">
        <v>0</v>
      </c>
      <c r="H125" s="27">
        <v>100</v>
      </c>
      <c r="I125" s="27">
        <v>0</v>
      </c>
      <c r="J125" s="28">
        <f t="shared" si="4"/>
        <v>6879</v>
      </c>
      <c r="K125" s="29">
        <f t="shared" si="5"/>
        <v>100</v>
      </c>
    </row>
    <row r="126" spans="1:11" x14ac:dyDescent="0.25">
      <c r="A126" s="36" t="s">
        <v>43</v>
      </c>
      <c r="B126" s="37"/>
      <c r="C126" s="37"/>
      <c r="D126" s="30">
        <v>580000</v>
      </c>
      <c r="E126" s="30">
        <v>580000</v>
      </c>
      <c r="F126" s="30">
        <v>117458.3</v>
      </c>
      <c r="G126" s="30">
        <v>462541.7</v>
      </c>
      <c r="H126" s="30">
        <v>20.25</v>
      </c>
      <c r="I126" s="30">
        <v>0</v>
      </c>
      <c r="J126" s="31">
        <f t="shared" si="4"/>
        <v>580000</v>
      </c>
      <c r="K126" s="32">
        <f t="shared" si="5"/>
        <v>20.25143103448276</v>
      </c>
    </row>
    <row r="127" spans="1:11" x14ac:dyDescent="0.25">
      <c r="A127" s="25" t="s">
        <v>10</v>
      </c>
      <c r="B127" s="25" t="s">
        <v>44</v>
      </c>
      <c r="C127" s="26" t="s">
        <v>45</v>
      </c>
      <c r="D127" s="27">
        <v>580000</v>
      </c>
      <c r="E127" s="27">
        <v>580000</v>
      </c>
      <c r="F127" s="27">
        <v>290000</v>
      </c>
      <c r="G127" s="27">
        <v>290000</v>
      </c>
      <c r="H127" s="27">
        <v>50</v>
      </c>
      <c r="I127" s="27">
        <v>0</v>
      </c>
      <c r="J127" s="28">
        <f t="shared" si="4"/>
        <v>580000</v>
      </c>
      <c r="K127" s="29">
        <f t="shared" si="5"/>
        <v>50</v>
      </c>
    </row>
    <row r="128" spans="1:11" x14ac:dyDescent="0.25">
      <c r="A128" s="36" t="s">
        <v>57</v>
      </c>
      <c r="B128" s="37"/>
      <c r="C128" s="37"/>
      <c r="D128" s="30">
        <v>580000</v>
      </c>
      <c r="E128" s="30">
        <v>580000</v>
      </c>
      <c r="F128" s="30">
        <v>290000</v>
      </c>
      <c r="G128" s="30">
        <v>290000</v>
      </c>
      <c r="H128" s="30">
        <v>50</v>
      </c>
      <c r="I128" s="30">
        <v>0</v>
      </c>
      <c r="J128" s="31">
        <f t="shared" si="4"/>
        <v>580000</v>
      </c>
      <c r="K128" s="32">
        <f t="shared" si="5"/>
        <v>50</v>
      </c>
    </row>
    <row r="129" spans="1:11" x14ac:dyDescent="0.25">
      <c r="A129" s="25" t="s">
        <v>31</v>
      </c>
      <c r="B129" s="25" t="s">
        <v>11</v>
      </c>
      <c r="C129" s="26" t="s">
        <v>60</v>
      </c>
      <c r="D129" s="27">
        <v>380000</v>
      </c>
      <c r="E129" s="27">
        <v>380000</v>
      </c>
      <c r="F129" s="27">
        <v>121769.1</v>
      </c>
      <c r="G129" s="27">
        <f>E129-F129</f>
        <v>258230.9</v>
      </c>
      <c r="H129" s="29">
        <f>F129/E129*100</f>
        <v>32.044500000000006</v>
      </c>
      <c r="I129" s="27">
        <v>0</v>
      </c>
      <c r="J129" s="28">
        <f t="shared" si="4"/>
        <v>380000</v>
      </c>
      <c r="K129" s="29">
        <f t="shared" si="5"/>
        <v>32.044500000000006</v>
      </c>
    </row>
    <row r="130" spans="1:11" x14ac:dyDescent="0.25">
      <c r="A130" s="25" t="s">
        <v>31</v>
      </c>
      <c r="B130" s="25" t="s">
        <v>11</v>
      </c>
      <c r="C130" s="26" t="s">
        <v>12</v>
      </c>
      <c r="D130" s="27">
        <v>25000</v>
      </c>
      <c r="E130" s="27">
        <v>25000</v>
      </c>
      <c r="F130" s="27">
        <v>1180.8800000000001</v>
      </c>
      <c r="G130" s="27">
        <f>E130-F130</f>
        <v>23819.119999999999</v>
      </c>
      <c r="H130" s="29">
        <f>F130/E130*100</f>
        <v>4.7235200000000006</v>
      </c>
      <c r="I130" s="27">
        <v>0</v>
      </c>
      <c r="J130" s="28">
        <f t="shared" si="4"/>
        <v>25000</v>
      </c>
      <c r="K130" s="29">
        <f t="shared" si="5"/>
        <v>4.7235200000000006</v>
      </c>
    </row>
    <row r="131" spans="1:11" x14ac:dyDescent="0.25">
      <c r="A131" s="25" t="s">
        <v>31</v>
      </c>
      <c r="B131" s="25" t="s">
        <v>17</v>
      </c>
      <c r="C131" s="26" t="s">
        <v>18</v>
      </c>
      <c r="D131" s="27">
        <v>500</v>
      </c>
      <c r="E131" s="27">
        <v>500</v>
      </c>
      <c r="F131" s="27">
        <v>0</v>
      </c>
      <c r="G131" s="27">
        <v>500</v>
      </c>
      <c r="H131" s="27">
        <v>0</v>
      </c>
      <c r="I131" s="27">
        <v>0</v>
      </c>
      <c r="J131" s="28">
        <f t="shared" si="4"/>
        <v>500</v>
      </c>
      <c r="K131" s="29">
        <f t="shared" si="5"/>
        <v>0</v>
      </c>
    </row>
    <row r="132" spans="1:11" x14ac:dyDescent="0.25">
      <c r="A132" s="25" t="s">
        <v>31</v>
      </c>
      <c r="B132" s="25" t="s">
        <v>19</v>
      </c>
      <c r="C132" s="26" t="s">
        <v>20</v>
      </c>
      <c r="D132" s="27">
        <v>1500</v>
      </c>
      <c r="E132" s="27">
        <v>1500</v>
      </c>
      <c r="F132" s="27">
        <v>0</v>
      </c>
      <c r="G132" s="27">
        <v>1500</v>
      </c>
      <c r="H132" s="27">
        <v>0</v>
      </c>
      <c r="I132" s="27">
        <v>0</v>
      </c>
      <c r="J132" s="28">
        <f t="shared" si="4"/>
        <v>1500</v>
      </c>
      <c r="K132" s="29">
        <f t="shared" si="5"/>
        <v>0</v>
      </c>
    </row>
    <row r="133" spans="1:11" x14ac:dyDescent="0.25">
      <c r="A133" s="25" t="s">
        <v>31</v>
      </c>
      <c r="B133" s="25" t="s">
        <v>21</v>
      </c>
      <c r="C133" s="26" t="s">
        <v>22</v>
      </c>
      <c r="D133" s="27">
        <v>2000</v>
      </c>
      <c r="E133" s="27">
        <v>2000</v>
      </c>
      <c r="F133" s="27">
        <v>0</v>
      </c>
      <c r="G133" s="27">
        <v>2000</v>
      </c>
      <c r="H133" s="27">
        <v>0</v>
      </c>
      <c r="I133" s="27">
        <v>0</v>
      </c>
      <c r="J133" s="28">
        <f t="shared" si="4"/>
        <v>2000</v>
      </c>
      <c r="K133" s="29">
        <f t="shared" si="5"/>
        <v>0</v>
      </c>
    </row>
    <row r="134" spans="1:11" x14ac:dyDescent="0.25">
      <c r="A134" s="25" t="s">
        <v>31</v>
      </c>
      <c r="B134" s="25" t="s">
        <v>27</v>
      </c>
      <c r="C134" s="26" t="s">
        <v>28</v>
      </c>
      <c r="D134" s="27">
        <v>111000</v>
      </c>
      <c r="E134" s="27">
        <v>111000</v>
      </c>
      <c r="F134" s="27">
        <v>0</v>
      </c>
      <c r="G134" s="27">
        <v>111000</v>
      </c>
      <c r="H134" s="27">
        <v>0</v>
      </c>
      <c r="I134" s="27">
        <v>0</v>
      </c>
      <c r="J134" s="28">
        <f t="shared" si="4"/>
        <v>111000</v>
      </c>
      <c r="K134" s="29">
        <f t="shared" si="5"/>
        <v>0</v>
      </c>
    </row>
    <row r="135" spans="1:11" x14ac:dyDescent="0.25">
      <c r="A135" s="36" t="s">
        <v>43</v>
      </c>
      <c r="B135" s="37"/>
      <c r="C135" s="37"/>
      <c r="D135" s="30">
        <v>520000</v>
      </c>
      <c r="E135" s="30">
        <v>520000</v>
      </c>
      <c r="F135" s="30">
        <v>122949.98</v>
      </c>
      <c r="G135" s="30">
        <v>397050.02</v>
      </c>
      <c r="H135" s="30">
        <v>23.64</v>
      </c>
      <c r="I135" s="30">
        <v>0</v>
      </c>
      <c r="J135" s="31">
        <f t="shared" si="4"/>
        <v>520000</v>
      </c>
      <c r="K135" s="32">
        <f t="shared" si="5"/>
        <v>23.644226923076921</v>
      </c>
    </row>
    <row r="136" spans="1:11" x14ac:dyDescent="0.25">
      <c r="A136" s="25" t="s">
        <v>31</v>
      </c>
      <c r="B136" s="25" t="s">
        <v>46</v>
      </c>
      <c r="C136" s="26" t="s">
        <v>61</v>
      </c>
      <c r="D136" s="27">
        <v>380000</v>
      </c>
      <c r="E136" s="27">
        <v>380000</v>
      </c>
      <c r="F136" s="27">
        <v>99397</v>
      </c>
      <c r="G136" s="27">
        <f>E136-F136</f>
        <v>280603</v>
      </c>
      <c r="H136" s="27">
        <f>F136/E136*100</f>
        <v>26.157105263157892</v>
      </c>
      <c r="I136" s="27">
        <v>0</v>
      </c>
      <c r="J136" s="28">
        <f t="shared" si="4"/>
        <v>380000</v>
      </c>
      <c r="K136" s="29">
        <f t="shared" si="5"/>
        <v>26.157105263157892</v>
      </c>
    </row>
    <row r="137" spans="1:11" x14ac:dyDescent="0.25">
      <c r="A137" s="25" t="s">
        <v>31</v>
      </c>
      <c r="B137" s="25" t="s">
        <v>46</v>
      </c>
      <c r="C137" s="26" t="s">
        <v>47</v>
      </c>
      <c r="D137" s="27">
        <v>138000</v>
      </c>
      <c r="E137" s="27">
        <v>138000</v>
      </c>
      <c r="F137" s="27">
        <v>79200</v>
      </c>
      <c r="G137" s="27">
        <f>E137-F137</f>
        <v>58800</v>
      </c>
      <c r="H137" s="27">
        <f>F137/E137*100</f>
        <v>57.391304347826086</v>
      </c>
      <c r="I137" s="27">
        <v>0</v>
      </c>
      <c r="J137" s="28">
        <f t="shared" si="4"/>
        <v>138000</v>
      </c>
      <c r="K137" s="29">
        <f t="shared" si="5"/>
        <v>57.391304347826086</v>
      </c>
    </row>
    <row r="138" spans="1:11" x14ac:dyDescent="0.25">
      <c r="A138" s="25" t="s">
        <v>31</v>
      </c>
      <c r="B138" s="25" t="s">
        <v>48</v>
      </c>
      <c r="C138" s="26" t="s">
        <v>49</v>
      </c>
      <c r="D138" s="27">
        <v>2000</v>
      </c>
      <c r="E138" s="27">
        <v>2000</v>
      </c>
      <c r="F138" s="27">
        <v>31</v>
      </c>
      <c r="G138" s="27">
        <v>1969</v>
      </c>
      <c r="H138" s="27">
        <v>1.55</v>
      </c>
      <c r="I138" s="27">
        <v>0</v>
      </c>
      <c r="J138" s="28">
        <f t="shared" si="4"/>
        <v>2000</v>
      </c>
      <c r="K138" s="29">
        <f t="shared" si="5"/>
        <v>1.55</v>
      </c>
    </row>
    <row r="139" spans="1:11" x14ac:dyDescent="0.25">
      <c r="A139" s="36" t="s">
        <v>57</v>
      </c>
      <c r="B139" s="37"/>
      <c r="C139" s="37"/>
      <c r="D139" s="30">
        <v>520000</v>
      </c>
      <c r="E139" s="30">
        <v>520000</v>
      </c>
      <c r="F139" s="30">
        <v>178628</v>
      </c>
      <c r="G139" s="30">
        <v>341372</v>
      </c>
      <c r="H139" s="30">
        <v>34.35</v>
      </c>
      <c r="I139" s="30">
        <v>0</v>
      </c>
      <c r="J139" s="31">
        <f t="shared" si="4"/>
        <v>520000</v>
      </c>
      <c r="K139" s="32">
        <f t="shared" si="5"/>
        <v>34.35153846153846</v>
      </c>
    </row>
    <row r="140" spans="1:11" x14ac:dyDescent="0.25">
      <c r="A140" s="25" t="s">
        <v>33</v>
      </c>
      <c r="B140" s="25" t="s">
        <v>11</v>
      </c>
      <c r="C140" s="26" t="s">
        <v>12</v>
      </c>
      <c r="D140" s="27">
        <v>0</v>
      </c>
      <c r="E140" s="27">
        <v>10000</v>
      </c>
      <c r="F140" s="27">
        <v>4692</v>
      </c>
      <c r="G140" s="27">
        <v>5308</v>
      </c>
      <c r="H140" s="27">
        <v>46.92</v>
      </c>
      <c r="I140" s="27">
        <v>0</v>
      </c>
      <c r="J140" s="28">
        <f t="shared" si="4"/>
        <v>10000</v>
      </c>
      <c r="K140" s="29">
        <f t="shared" si="5"/>
        <v>46.92</v>
      </c>
    </row>
    <row r="141" spans="1:11" x14ac:dyDescent="0.25">
      <c r="A141" s="25" t="s">
        <v>33</v>
      </c>
      <c r="B141" s="25" t="s">
        <v>17</v>
      </c>
      <c r="C141" s="26" t="s">
        <v>18</v>
      </c>
      <c r="D141" s="27">
        <v>0</v>
      </c>
      <c r="E141" s="27">
        <v>1000</v>
      </c>
      <c r="F141" s="27">
        <v>304</v>
      </c>
      <c r="G141" s="27">
        <v>696</v>
      </c>
      <c r="H141" s="27">
        <v>30.4</v>
      </c>
      <c r="I141" s="27">
        <v>0</v>
      </c>
      <c r="J141" s="28">
        <f t="shared" si="4"/>
        <v>1000</v>
      </c>
      <c r="K141" s="29">
        <f t="shared" si="5"/>
        <v>30.4</v>
      </c>
    </row>
    <row r="142" spans="1:11" x14ac:dyDescent="0.25">
      <c r="A142" s="25" t="s">
        <v>33</v>
      </c>
      <c r="B142" s="25" t="s">
        <v>21</v>
      </c>
      <c r="C142" s="26" t="s">
        <v>22</v>
      </c>
      <c r="D142" s="27">
        <v>0</v>
      </c>
      <c r="E142" s="27">
        <v>22086</v>
      </c>
      <c r="F142" s="27">
        <v>1820</v>
      </c>
      <c r="G142" s="27">
        <v>20266</v>
      </c>
      <c r="H142" s="27">
        <v>8.2405143529837908</v>
      </c>
      <c r="I142" s="27">
        <v>0</v>
      </c>
      <c r="J142" s="28">
        <f t="shared" si="4"/>
        <v>22086</v>
      </c>
      <c r="K142" s="29">
        <f t="shared" si="5"/>
        <v>8.2405143529837908</v>
      </c>
    </row>
    <row r="143" spans="1:11" x14ac:dyDescent="0.25">
      <c r="A143" s="25" t="s">
        <v>33</v>
      </c>
      <c r="B143" s="25" t="s">
        <v>23</v>
      </c>
      <c r="C143" s="26" t="s">
        <v>24</v>
      </c>
      <c r="D143" s="27">
        <v>0</v>
      </c>
      <c r="E143" s="27">
        <v>187611</v>
      </c>
      <c r="F143" s="27">
        <v>27304</v>
      </c>
      <c r="G143" s="27">
        <v>160307</v>
      </c>
      <c r="H143" s="27">
        <v>14.553517650884009</v>
      </c>
      <c r="I143" s="27">
        <v>0</v>
      </c>
      <c r="J143" s="28">
        <f t="shared" si="4"/>
        <v>187611</v>
      </c>
      <c r="K143" s="29">
        <f t="shared" si="5"/>
        <v>14.553517650884009</v>
      </c>
    </row>
    <row r="144" spans="1:11" x14ac:dyDescent="0.25">
      <c r="A144" s="25" t="s">
        <v>33</v>
      </c>
      <c r="B144" s="25" t="s">
        <v>34</v>
      </c>
      <c r="C144" s="26" t="s">
        <v>35</v>
      </c>
      <c r="D144" s="27">
        <v>0</v>
      </c>
      <c r="E144" s="27">
        <v>63787</v>
      </c>
      <c r="F144" s="27">
        <v>9284</v>
      </c>
      <c r="G144" s="27">
        <v>54503</v>
      </c>
      <c r="H144" s="27">
        <v>14.554689827080754</v>
      </c>
      <c r="I144" s="27">
        <v>0</v>
      </c>
      <c r="J144" s="28">
        <f t="shared" si="4"/>
        <v>63787</v>
      </c>
      <c r="K144" s="29">
        <f t="shared" si="5"/>
        <v>14.554689827080752</v>
      </c>
    </row>
    <row r="145" spans="1:11" x14ac:dyDescent="0.25">
      <c r="A145" s="25" t="s">
        <v>33</v>
      </c>
      <c r="B145" s="25" t="s">
        <v>36</v>
      </c>
      <c r="C145" s="26" t="s">
        <v>37</v>
      </c>
      <c r="D145" s="27">
        <v>0</v>
      </c>
      <c r="E145" s="27">
        <v>3752</v>
      </c>
      <c r="F145" s="27">
        <v>0</v>
      </c>
      <c r="G145" s="27">
        <v>3752</v>
      </c>
      <c r="H145" s="27">
        <v>0</v>
      </c>
      <c r="I145" s="27">
        <v>0</v>
      </c>
      <c r="J145" s="28">
        <f t="shared" si="4"/>
        <v>3752</v>
      </c>
      <c r="K145" s="29">
        <f t="shared" si="5"/>
        <v>0</v>
      </c>
    </row>
    <row r="146" spans="1:11" x14ac:dyDescent="0.25">
      <c r="A146" s="36" t="s">
        <v>43</v>
      </c>
      <c r="B146" s="37"/>
      <c r="C146" s="37"/>
      <c r="D146" s="30">
        <v>0</v>
      </c>
      <c r="E146" s="30">
        <v>288236</v>
      </c>
      <c r="F146" s="30">
        <v>43404</v>
      </c>
      <c r="G146" s="30">
        <v>244832</v>
      </c>
      <c r="H146" s="30">
        <v>15.06</v>
      </c>
      <c r="I146" s="30">
        <v>0</v>
      </c>
      <c r="J146" s="31">
        <f t="shared" si="4"/>
        <v>288236</v>
      </c>
      <c r="K146" s="32">
        <f t="shared" si="5"/>
        <v>15.058493734301059</v>
      </c>
    </row>
    <row r="147" spans="1:11" x14ac:dyDescent="0.25">
      <c r="A147" s="25" t="s">
        <v>33</v>
      </c>
      <c r="B147" s="25" t="s">
        <v>44</v>
      </c>
      <c r="C147" s="26" t="s">
        <v>45</v>
      </c>
      <c r="D147" s="27">
        <v>0</v>
      </c>
      <c r="E147" s="27">
        <v>288236</v>
      </c>
      <c r="F147" s="27">
        <v>0</v>
      </c>
      <c r="G147" s="27">
        <v>288236</v>
      </c>
      <c r="H147" s="27">
        <v>0</v>
      </c>
      <c r="I147" s="27">
        <v>0</v>
      </c>
      <c r="J147" s="28">
        <f t="shared" si="4"/>
        <v>288236</v>
      </c>
      <c r="K147" s="29">
        <f t="shared" si="5"/>
        <v>0</v>
      </c>
    </row>
    <row r="148" spans="1:11" x14ac:dyDescent="0.25">
      <c r="A148" s="36" t="s">
        <v>57</v>
      </c>
      <c r="B148" s="37"/>
      <c r="C148" s="37"/>
      <c r="D148" s="30">
        <v>0</v>
      </c>
      <c r="E148" s="30">
        <v>288236</v>
      </c>
      <c r="F148" s="30">
        <v>0</v>
      </c>
      <c r="G148" s="30">
        <v>288236</v>
      </c>
      <c r="H148" s="30">
        <v>0</v>
      </c>
      <c r="I148" s="30">
        <v>0</v>
      </c>
      <c r="J148" s="31">
        <f t="shared" si="4"/>
        <v>288236</v>
      </c>
      <c r="K148" s="32">
        <f t="shared" si="5"/>
        <v>0</v>
      </c>
    </row>
    <row r="149" spans="1:11" x14ac:dyDescent="0.25">
      <c r="A149" s="25" t="s">
        <v>56</v>
      </c>
      <c r="B149" s="25" t="s">
        <v>23</v>
      </c>
      <c r="C149" s="26" t="s">
        <v>24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151889</v>
      </c>
      <c r="J149" s="28">
        <f t="shared" si="4"/>
        <v>151889</v>
      </c>
      <c r="K149" s="29">
        <f t="shared" si="5"/>
        <v>0</v>
      </c>
    </row>
    <row r="150" spans="1:11" x14ac:dyDescent="0.25">
      <c r="A150" s="25" t="s">
        <v>56</v>
      </c>
      <c r="B150" s="25">
        <v>524</v>
      </c>
      <c r="C150" s="26" t="s">
        <v>35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51642</v>
      </c>
      <c r="J150" s="28">
        <f t="shared" si="4"/>
        <v>51642</v>
      </c>
      <c r="K150" s="29">
        <f t="shared" si="5"/>
        <v>0</v>
      </c>
    </row>
    <row r="151" spans="1:11" x14ac:dyDescent="0.25">
      <c r="A151" s="25" t="s">
        <v>56</v>
      </c>
      <c r="B151" s="25">
        <v>527</v>
      </c>
      <c r="C151" s="26" t="s">
        <v>37</v>
      </c>
      <c r="D151" s="27">
        <v>0</v>
      </c>
      <c r="E151" s="27">
        <v>0</v>
      </c>
      <c r="F151" s="27">
        <v>0</v>
      </c>
      <c r="G151" s="27">
        <v>0</v>
      </c>
      <c r="H151" s="27">
        <v>0</v>
      </c>
      <c r="I151" s="27">
        <v>3037</v>
      </c>
      <c r="J151" s="28">
        <f t="shared" si="4"/>
        <v>3037</v>
      </c>
      <c r="K151" s="29">
        <f t="shared" si="5"/>
        <v>0</v>
      </c>
    </row>
    <row r="152" spans="1:11" x14ac:dyDescent="0.25">
      <c r="A152" s="36" t="s">
        <v>43</v>
      </c>
      <c r="B152" s="37"/>
      <c r="C152" s="37"/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1">
        <f>SUM(I149:I151)</f>
        <v>206568</v>
      </c>
      <c r="J152" s="31">
        <f t="shared" si="4"/>
        <v>206568</v>
      </c>
      <c r="K152" s="32">
        <f t="shared" si="5"/>
        <v>0</v>
      </c>
    </row>
    <row r="153" spans="1:11" x14ac:dyDescent="0.25">
      <c r="A153" s="25" t="s">
        <v>56</v>
      </c>
      <c r="B153" s="25" t="s">
        <v>44</v>
      </c>
      <c r="C153" s="26" t="s">
        <v>45</v>
      </c>
      <c r="D153" s="27">
        <v>0</v>
      </c>
      <c r="E153" s="27">
        <v>0</v>
      </c>
      <c r="F153" s="27">
        <v>206568</v>
      </c>
      <c r="G153" s="27">
        <v>-206568</v>
      </c>
      <c r="H153" s="27">
        <v>0</v>
      </c>
      <c r="I153" s="27">
        <v>206568</v>
      </c>
      <c r="J153" s="28">
        <f t="shared" si="4"/>
        <v>206568</v>
      </c>
      <c r="K153" s="29">
        <f t="shared" si="5"/>
        <v>100</v>
      </c>
    </row>
    <row r="154" spans="1:11" x14ac:dyDescent="0.25">
      <c r="A154" s="36" t="s">
        <v>57</v>
      </c>
      <c r="B154" s="37"/>
      <c r="C154" s="37"/>
      <c r="D154" s="30">
        <v>0</v>
      </c>
      <c r="E154" s="30">
        <v>0</v>
      </c>
      <c r="F154" s="30">
        <v>206568</v>
      </c>
      <c r="G154" s="30">
        <v>-206568</v>
      </c>
      <c r="H154" s="30">
        <v>0</v>
      </c>
      <c r="I154" s="30">
        <v>206568</v>
      </c>
      <c r="J154" s="31">
        <f t="shared" si="4"/>
        <v>206568</v>
      </c>
      <c r="K154" s="32">
        <f t="shared" si="5"/>
        <v>100</v>
      </c>
    </row>
    <row r="155" spans="1:11" x14ac:dyDescent="0.25">
      <c r="A155" s="25" t="s">
        <v>39</v>
      </c>
      <c r="B155" s="25" t="s">
        <v>23</v>
      </c>
      <c r="C155" s="26" t="s">
        <v>24</v>
      </c>
      <c r="D155" s="27">
        <v>0</v>
      </c>
      <c r="E155" s="27">
        <v>51806</v>
      </c>
      <c r="F155" s="27">
        <v>12954</v>
      </c>
      <c r="G155" s="27">
        <v>38852</v>
      </c>
      <c r="H155" s="27">
        <v>25.004825695865343</v>
      </c>
      <c r="I155" s="27">
        <v>0</v>
      </c>
      <c r="J155" s="28">
        <f t="shared" si="4"/>
        <v>51806</v>
      </c>
      <c r="K155" s="29">
        <f t="shared" si="5"/>
        <v>25.004825695865346</v>
      </c>
    </row>
    <row r="156" spans="1:11" x14ac:dyDescent="0.25">
      <c r="A156" s="25" t="s">
        <v>39</v>
      </c>
      <c r="B156" s="25" t="s">
        <v>34</v>
      </c>
      <c r="C156" s="26" t="s">
        <v>35</v>
      </c>
      <c r="D156" s="27">
        <v>0</v>
      </c>
      <c r="E156" s="27">
        <v>17614</v>
      </c>
      <c r="F156" s="27">
        <v>4407</v>
      </c>
      <c r="G156" s="27">
        <v>13207</v>
      </c>
      <c r="H156" s="27">
        <v>25.019870557511069</v>
      </c>
      <c r="I156" s="27">
        <v>0</v>
      </c>
      <c r="J156" s="28">
        <f t="shared" si="4"/>
        <v>17614</v>
      </c>
      <c r="K156" s="29">
        <f t="shared" si="5"/>
        <v>25.019870557511069</v>
      </c>
    </row>
    <row r="157" spans="1:11" x14ac:dyDescent="0.25">
      <c r="A157" s="25" t="s">
        <v>39</v>
      </c>
      <c r="B157" s="25" t="s">
        <v>36</v>
      </c>
      <c r="C157" s="26" t="s">
        <v>37</v>
      </c>
      <c r="D157" s="27">
        <v>0</v>
      </c>
      <c r="E157" s="27">
        <v>1036</v>
      </c>
      <c r="F157" s="27">
        <v>0</v>
      </c>
      <c r="G157" s="27">
        <v>1036</v>
      </c>
      <c r="H157" s="27">
        <v>0</v>
      </c>
      <c r="I157" s="27">
        <v>0</v>
      </c>
      <c r="J157" s="28">
        <f t="shared" si="4"/>
        <v>1036</v>
      </c>
      <c r="K157" s="29">
        <f t="shared" si="5"/>
        <v>0</v>
      </c>
    </row>
    <row r="158" spans="1:11" x14ac:dyDescent="0.25">
      <c r="A158" s="36" t="s">
        <v>43</v>
      </c>
      <c r="B158" s="37"/>
      <c r="C158" s="37"/>
      <c r="D158" s="30">
        <v>0</v>
      </c>
      <c r="E158" s="30">
        <v>70456</v>
      </c>
      <c r="F158" s="30">
        <v>17361</v>
      </c>
      <c r="G158" s="30">
        <v>53095</v>
      </c>
      <c r="H158" s="30">
        <v>24.64</v>
      </c>
      <c r="I158" s="30">
        <v>0</v>
      </c>
      <c r="J158" s="31">
        <f t="shared" si="4"/>
        <v>70456</v>
      </c>
      <c r="K158" s="32">
        <f t="shared" si="5"/>
        <v>24.64091063926422</v>
      </c>
    </row>
    <row r="159" spans="1:11" x14ac:dyDescent="0.25">
      <c r="A159" s="25" t="s">
        <v>39</v>
      </c>
      <c r="B159" s="25" t="s">
        <v>44</v>
      </c>
      <c r="C159" s="26" t="s">
        <v>45</v>
      </c>
      <c r="D159" s="27">
        <v>0</v>
      </c>
      <c r="E159" s="27">
        <v>70456</v>
      </c>
      <c r="F159" s="27">
        <v>70456</v>
      </c>
      <c r="G159" s="27">
        <v>0</v>
      </c>
      <c r="H159" s="27">
        <v>100</v>
      </c>
      <c r="I159" s="27">
        <v>0</v>
      </c>
      <c r="J159" s="28">
        <f t="shared" si="4"/>
        <v>70456</v>
      </c>
      <c r="K159" s="29">
        <f t="shared" si="5"/>
        <v>100</v>
      </c>
    </row>
    <row r="160" spans="1:11" x14ac:dyDescent="0.25">
      <c r="A160" s="36" t="s">
        <v>57</v>
      </c>
      <c r="B160" s="37"/>
      <c r="C160" s="37"/>
      <c r="D160" s="30">
        <v>0</v>
      </c>
      <c r="E160" s="30">
        <v>70456</v>
      </c>
      <c r="F160" s="30">
        <v>70456</v>
      </c>
      <c r="G160" s="30">
        <v>0</v>
      </c>
      <c r="H160" s="30">
        <v>100</v>
      </c>
      <c r="I160" s="30">
        <v>0</v>
      </c>
      <c r="J160" s="31">
        <f t="shared" si="4"/>
        <v>70456</v>
      </c>
      <c r="K160" s="32">
        <f t="shared" si="5"/>
        <v>100</v>
      </c>
    </row>
    <row r="161" spans="1:11" x14ac:dyDescent="0.25">
      <c r="A161" s="25" t="s">
        <v>40</v>
      </c>
      <c r="B161" s="25" t="s">
        <v>11</v>
      </c>
      <c r="C161" s="26" t="s">
        <v>12</v>
      </c>
      <c r="D161" s="27">
        <v>12000</v>
      </c>
      <c r="E161" s="27">
        <v>20000</v>
      </c>
      <c r="F161" s="27">
        <v>0</v>
      </c>
      <c r="G161" s="27">
        <v>20000</v>
      </c>
      <c r="H161" s="27">
        <v>0</v>
      </c>
      <c r="I161" s="27">
        <v>0</v>
      </c>
      <c r="J161" s="28">
        <f t="shared" si="4"/>
        <v>20000</v>
      </c>
      <c r="K161" s="29">
        <f t="shared" si="5"/>
        <v>0</v>
      </c>
    </row>
    <row r="162" spans="1:11" x14ac:dyDescent="0.25">
      <c r="A162" s="25" t="s">
        <v>40</v>
      </c>
      <c r="B162" s="25" t="s">
        <v>21</v>
      </c>
      <c r="C162" s="26" t="s">
        <v>22</v>
      </c>
      <c r="D162" s="27">
        <v>3000</v>
      </c>
      <c r="E162" s="27">
        <v>5000</v>
      </c>
      <c r="F162" s="27">
        <v>0</v>
      </c>
      <c r="G162" s="27">
        <v>5000</v>
      </c>
      <c r="H162" s="27">
        <v>0</v>
      </c>
      <c r="I162" s="27">
        <v>0</v>
      </c>
      <c r="J162" s="28">
        <f t="shared" si="4"/>
        <v>5000</v>
      </c>
      <c r="K162" s="29">
        <f t="shared" si="5"/>
        <v>0</v>
      </c>
    </row>
    <row r="163" spans="1:11" x14ac:dyDescent="0.25">
      <c r="A163" s="25" t="s">
        <v>40</v>
      </c>
      <c r="B163" s="25" t="s">
        <v>23</v>
      </c>
      <c r="C163" s="26" t="s">
        <v>24</v>
      </c>
      <c r="D163" s="27">
        <v>2420000</v>
      </c>
      <c r="E163" s="27">
        <v>2800000</v>
      </c>
      <c r="F163" s="27">
        <v>662731</v>
      </c>
      <c r="G163" s="27">
        <v>2137269</v>
      </c>
      <c r="H163" s="27">
        <v>23.668964285714285</v>
      </c>
      <c r="I163" s="27">
        <v>0</v>
      </c>
      <c r="J163" s="28">
        <f t="shared" si="4"/>
        <v>2800000</v>
      </c>
      <c r="K163" s="29">
        <f t="shared" si="5"/>
        <v>23.668964285714285</v>
      </c>
    </row>
    <row r="164" spans="1:11" x14ac:dyDescent="0.25">
      <c r="A164" s="25" t="s">
        <v>40</v>
      </c>
      <c r="B164" s="25" t="s">
        <v>34</v>
      </c>
      <c r="C164" s="26" t="s">
        <v>35</v>
      </c>
      <c r="D164" s="27">
        <v>820000</v>
      </c>
      <c r="E164" s="27">
        <v>943000</v>
      </c>
      <c r="F164" s="27">
        <v>224851</v>
      </c>
      <c r="G164" s="27">
        <v>718149</v>
      </c>
      <c r="H164" s="27">
        <v>23.844220572640509</v>
      </c>
      <c r="I164" s="27">
        <v>0</v>
      </c>
      <c r="J164" s="28">
        <f t="shared" si="4"/>
        <v>943000</v>
      </c>
      <c r="K164" s="29">
        <f t="shared" si="5"/>
        <v>23.844220572640509</v>
      </c>
    </row>
    <row r="165" spans="1:11" x14ac:dyDescent="0.25">
      <c r="A165" s="36" t="s">
        <v>43</v>
      </c>
      <c r="B165" s="37"/>
      <c r="C165" s="37"/>
      <c r="D165" s="30">
        <v>3255000</v>
      </c>
      <c r="E165" s="30">
        <v>3768000</v>
      </c>
      <c r="F165" s="30">
        <v>887582</v>
      </c>
      <c r="G165" s="30">
        <v>2880418</v>
      </c>
      <c r="H165" s="30">
        <v>23.56</v>
      </c>
      <c r="I165" s="30">
        <v>0</v>
      </c>
      <c r="J165" s="31">
        <f t="shared" si="4"/>
        <v>3768000</v>
      </c>
      <c r="K165" s="32">
        <f t="shared" si="5"/>
        <v>23.555785562632696</v>
      </c>
    </row>
    <row r="166" spans="1:11" x14ac:dyDescent="0.25">
      <c r="A166" s="25" t="s">
        <v>40</v>
      </c>
      <c r="B166" s="25" t="s">
        <v>44</v>
      </c>
      <c r="C166" s="26" t="s">
        <v>45</v>
      </c>
      <c r="D166" s="27">
        <v>3255000</v>
      </c>
      <c r="E166" s="27">
        <v>3768000</v>
      </c>
      <c r="F166" s="27">
        <v>887582</v>
      </c>
      <c r="G166" s="27">
        <v>2880418</v>
      </c>
      <c r="H166" s="27">
        <v>23.555785562632696</v>
      </c>
      <c r="I166" s="27">
        <v>0</v>
      </c>
      <c r="J166" s="28">
        <f t="shared" si="4"/>
        <v>3768000</v>
      </c>
      <c r="K166" s="29">
        <f t="shared" si="5"/>
        <v>23.555785562632696</v>
      </c>
    </row>
    <row r="167" spans="1:11" x14ac:dyDescent="0.25">
      <c r="A167" s="36" t="s">
        <v>57</v>
      </c>
      <c r="B167" s="37"/>
      <c r="C167" s="37"/>
      <c r="D167" s="30">
        <v>3255000</v>
      </c>
      <c r="E167" s="30">
        <v>3768000</v>
      </c>
      <c r="F167" s="30">
        <v>887582</v>
      </c>
      <c r="G167" s="30">
        <v>2880418</v>
      </c>
      <c r="H167" s="30">
        <v>23.56</v>
      </c>
      <c r="I167" s="30">
        <v>0</v>
      </c>
      <c r="J167" s="31">
        <f t="shared" si="4"/>
        <v>3768000</v>
      </c>
      <c r="K167" s="32">
        <f t="shared" si="5"/>
        <v>23.555785562632696</v>
      </c>
    </row>
    <row r="168" spans="1:11" x14ac:dyDescent="0.25">
      <c r="A168" s="36" t="s">
        <v>65</v>
      </c>
      <c r="B168" s="37"/>
      <c r="C168" s="37"/>
      <c r="D168" s="30">
        <v>4355000</v>
      </c>
      <c r="E168" s="30">
        <v>5226692</v>
      </c>
      <c r="F168" s="30">
        <v>1188755.28</v>
      </c>
      <c r="G168" s="30">
        <v>4037936.72</v>
      </c>
      <c r="H168" s="30">
        <v>22.74</v>
      </c>
      <c r="I168" s="30">
        <v>206568</v>
      </c>
      <c r="J168" s="31">
        <f t="shared" si="4"/>
        <v>5433260</v>
      </c>
      <c r="K168" s="32">
        <f t="shared" si="5"/>
        <v>21.879226836190426</v>
      </c>
    </row>
    <row r="169" spans="1:11" x14ac:dyDescent="0.25">
      <c r="A169" s="36" t="s">
        <v>66</v>
      </c>
      <c r="B169" s="37"/>
      <c r="C169" s="37"/>
      <c r="D169" s="30">
        <v>4355000</v>
      </c>
      <c r="E169" s="30">
        <v>5226692</v>
      </c>
      <c r="F169" s="30">
        <v>1633234</v>
      </c>
      <c r="G169" s="30">
        <v>3593458</v>
      </c>
      <c r="H169" s="30">
        <v>31.25</v>
      </c>
      <c r="I169" s="30">
        <v>206568</v>
      </c>
      <c r="J169" s="31">
        <f t="shared" si="4"/>
        <v>5433260</v>
      </c>
      <c r="K169" s="32">
        <f t="shared" si="5"/>
        <v>30.059927189201325</v>
      </c>
    </row>
    <row r="170" spans="1:11" x14ac:dyDescent="0.25">
      <c r="A170" s="38" t="s">
        <v>68</v>
      </c>
      <c r="B170" s="39"/>
      <c r="C170" s="39"/>
      <c r="D170" s="33">
        <f>D68+D115+D168</f>
        <v>27310500</v>
      </c>
      <c r="E170" s="33">
        <f t="shared" ref="E170:J170" si="6">E68+E115+E168</f>
        <v>32077509</v>
      </c>
      <c r="F170" s="33">
        <f t="shared" si="6"/>
        <v>7535933.3399999999</v>
      </c>
      <c r="G170" s="33">
        <f t="shared" si="6"/>
        <v>24541575.66</v>
      </c>
      <c r="H170" s="33">
        <f>F170/E170*100</f>
        <v>23.492888241415503</v>
      </c>
      <c r="I170" s="33">
        <f t="shared" si="6"/>
        <v>269128</v>
      </c>
      <c r="J170" s="33">
        <f t="shared" si="6"/>
        <v>32346637</v>
      </c>
      <c r="K170" s="33">
        <f>F170/J170*100</f>
        <v>23.297424520515069</v>
      </c>
    </row>
    <row r="171" spans="1:11" x14ac:dyDescent="0.25">
      <c r="A171" s="38" t="s">
        <v>69</v>
      </c>
      <c r="B171" s="39"/>
      <c r="C171" s="39"/>
      <c r="D171" s="33">
        <f>D69+D116+D169</f>
        <v>27421224</v>
      </c>
      <c r="E171" s="33">
        <f t="shared" ref="E171:J171" si="7">E69+E116+E169</f>
        <v>32188233</v>
      </c>
      <c r="F171" s="33">
        <f t="shared" si="7"/>
        <v>8148923.4400000004</v>
      </c>
      <c r="G171" s="33">
        <f t="shared" si="7"/>
        <v>24039309.559999999</v>
      </c>
      <c r="H171" s="33">
        <f>F171/E171*100</f>
        <v>25.316467169850547</v>
      </c>
      <c r="I171" s="33">
        <f t="shared" si="7"/>
        <v>269128</v>
      </c>
      <c r="J171" s="33">
        <f t="shared" si="7"/>
        <v>32457361</v>
      </c>
      <c r="K171" s="33">
        <f>F171/J171*100</f>
        <v>25.106549605188171</v>
      </c>
    </row>
    <row r="175" spans="1:11" x14ac:dyDescent="0.25">
      <c r="A175" s="34"/>
      <c r="B175" s="2"/>
      <c r="C175" s="2" t="s">
        <v>70</v>
      </c>
      <c r="D175" s="2"/>
      <c r="E175" s="2"/>
      <c r="F175" s="2"/>
      <c r="G175" s="2"/>
      <c r="H175" s="2"/>
      <c r="I175" s="2"/>
    </row>
    <row r="176" spans="1:11" x14ac:dyDescent="0.25">
      <c r="A176" s="6"/>
      <c r="B176" s="2"/>
      <c r="C176" s="2" t="s">
        <v>71</v>
      </c>
      <c r="D176" s="2"/>
      <c r="E176" s="2"/>
      <c r="F176" s="2"/>
      <c r="G176" s="2"/>
      <c r="H176" s="2"/>
      <c r="I176" s="2"/>
    </row>
    <row r="177" spans="1:9" x14ac:dyDescent="0.25">
      <c r="A177" s="35"/>
      <c r="B177" s="2"/>
      <c r="C177" s="2" t="s">
        <v>72</v>
      </c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 t="s">
        <v>73</v>
      </c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>
        <v>2</v>
      </c>
      <c r="B181" s="2" t="s">
        <v>74</v>
      </c>
      <c r="C181" s="2"/>
      <c r="D181" s="2"/>
      <c r="E181" s="2"/>
      <c r="F181" s="2"/>
      <c r="G181" s="2"/>
      <c r="H181" s="2"/>
      <c r="I181" s="2"/>
    </row>
    <row r="182" spans="1:9" x14ac:dyDescent="0.25">
      <c r="A182" s="2">
        <v>4</v>
      </c>
      <c r="B182" s="2" t="s">
        <v>75</v>
      </c>
      <c r="C182" s="2"/>
      <c r="D182" s="2"/>
      <c r="E182" s="2"/>
      <c r="F182" s="2"/>
      <c r="G182" s="2"/>
      <c r="H182" s="2"/>
      <c r="I182" s="2"/>
    </row>
    <row r="183" spans="1:9" x14ac:dyDescent="0.25">
      <c r="A183" s="2">
        <v>7</v>
      </c>
      <c r="B183" s="2" t="s">
        <v>76</v>
      </c>
      <c r="C183" s="2"/>
      <c r="D183" s="2"/>
      <c r="E183" s="2"/>
      <c r="F183" s="2"/>
      <c r="G183" s="2"/>
      <c r="H183" s="2"/>
      <c r="I183" s="2"/>
    </row>
    <row r="184" spans="1:9" x14ac:dyDescent="0.25">
      <c r="A184" s="2">
        <v>33063</v>
      </c>
      <c r="B184" s="2" t="s">
        <v>77</v>
      </c>
      <c r="C184" s="2"/>
      <c r="D184" s="2"/>
      <c r="E184" s="2"/>
      <c r="F184" s="2"/>
      <c r="G184" s="2"/>
      <c r="H184" s="2"/>
      <c r="I184" s="2"/>
    </row>
    <row r="185" spans="1:9" x14ac:dyDescent="0.25">
      <c r="A185" s="2">
        <v>33070</v>
      </c>
      <c r="B185" s="2" t="s">
        <v>78</v>
      </c>
      <c r="C185" s="2"/>
      <c r="D185" s="2"/>
      <c r="E185" s="2"/>
      <c r="F185" s="2"/>
      <c r="G185" s="2"/>
      <c r="H185" s="2"/>
      <c r="I185" s="2"/>
    </row>
    <row r="186" spans="1:9" s="2" customFormat="1" x14ac:dyDescent="0.25">
      <c r="A186" s="2">
        <v>33074</v>
      </c>
      <c r="B186" s="2" t="s">
        <v>81</v>
      </c>
    </row>
    <row r="187" spans="1:9" x14ac:dyDescent="0.25">
      <c r="A187" s="2">
        <v>33076</v>
      </c>
      <c r="B187" s="2" t="s">
        <v>79</v>
      </c>
      <c r="C187" s="2"/>
      <c r="D187" s="2"/>
      <c r="E187" s="2"/>
      <c r="F187" s="2"/>
      <c r="G187" s="2"/>
      <c r="H187" s="2"/>
      <c r="I187" s="2"/>
    </row>
    <row r="188" spans="1:9" x14ac:dyDescent="0.25">
      <c r="A188" s="2">
        <v>33353</v>
      </c>
      <c r="B188" s="2" t="s">
        <v>80</v>
      </c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</sheetData>
  <mergeCells count="53">
    <mergeCell ref="B4:H4"/>
    <mergeCell ref="A16:C16"/>
    <mergeCell ref="A25:C25"/>
    <mergeCell ref="A34:C34"/>
    <mergeCell ref="A42:C42"/>
    <mergeCell ref="A18:C18"/>
    <mergeCell ref="A31:C31"/>
    <mergeCell ref="A36:C36"/>
    <mergeCell ref="A1:F1"/>
    <mergeCell ref="G1:H1"/>
    <mergeCell ref="A2:F2"/>
    <mergeCell ref="G2:H2"/>
    <mergeCell ref="A3:H3"/>
    <mergeCell ref="A44:C44"/>
    <mergeCell ref="A48:C48"/>
    <mergeCell ref="A54:C54"/>
    <mergeCell ref="A65:C65"/>
    <mergeCell ref="A79:C79"/>
    <mergeCell ref="A46:C46"/>
    <mergeCell ref="A52:C52"/>
    <mergeCell ref="A63:C63"/>
    <mergeCell ref="A68:C68"/>
    <mergeCell ref="A66:C66"/>
    <mergeCell ref="A69:C69"/>
    <mergeCell ref="A81:C81"/>
    <mergeCell ref="A86:C86"/>
    <mergeCell ref="A88:C88"/>
    <mergeCell ref="A93:C93"/>
    <mergeCell ref="A95:C95"/>
    <mergeCell ref="A99:C99"/>
    <mergeCell ref="A101:C101"/>
    <mergeCell ref="A105:C105"/>
    <mergeCell ref="A107:C107"/>
    <mergeCell ref="A112:C112"/>
    <mergeCell ref="A114:C114"/>
    <mergeCell ref="A115:C115"/>
    <mergeCell ref="A116:C116"/>
    <mergeCell ref="A126:C126"/>
    <mergeCell ref="A128:C128"/>
    <mergeCell ref="A135:C135"/>
    <mergeCell ref="A139:C139"/>
    <mergeCell ref="A146:C146"/>
    <mergeCell ref="A148:C148"/>
    <mergeCell ref="A152:C152"/>
    <mergeCell ref="A168:C168"/>
    <mergeCell ref="A169:C169"/>
    <mergeCell ref="A170:C170"/>
    <mergeCell ref="A171:C171"/>
    <mergeCell ref="A154:C154"/>
    <mergeCell ref="A158:C158"/>
    <mergeCell ref="A160:C160"/>
    <mergeCell ref="A165:C165"/>
    <mergeCell ref="A167:C16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Edita</cp:lastModifiedBy>
  <cp:lastPrinted>2019-04-29T10:23:27Z</cp:lastPrinted>
  <dcterms:created xsi:type="dcterms:W3CDTF">2019-04-29T07:29:43Z</dcterms:created>
  <dcterms:modified xsi:type="dcterms:W3CDTF">2019-07-25T12:56:39Z</dcterms:modified>
</cp:coreProperties>
</file>