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<sst xmlns="http://schemas.openxmlformats.org/spreadsheetml/2006/main" count="80" uniqueCount="79">
  <si>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Město Štramberk, Městský úřad Štramberk</t>
  </si>
  <si>
    <t>Náměstí 9, 742 66 Štramberk</t>
  </si>
  <si>
    <t>V souladu s § 3, odst. 2, zákona č. 250/2000 Sb., o rozpočtových pravidlech územních rozpočtů, ve znění pozdějších předpisů, vydává Město Štramberk</t>
  </si>
  <si>
    <t>č. ř.</t>
  </si>
  <si>
    <t>A</t>
  </si>
  <si>
    <t>Počáteční stav peněžních prostředků k 1.1.</t>
  </si>
  <si>
    <t>P1</t>
  </si>
  <si>
    <t>Třída 1</t>
  </si>
  <si>
    <t>Daňové příjmy</t>
  </si>
  <si>
    <t>P2</t>
  </si>
  <si>
    <t>Třída 2</t>
  </si>
  <si>
    <t>Nedaňové příjmy</t>
  </si>
  <si>
    <t>P3</t>
  </si>
  <si>
    <t>Třída 3</t>
  </si>
  <si>
    <t>Kapitálové příjmy</t>
  </si>
  <si>
    <t>P4</t>
  </si>
  <si>
    <t>Třída 4</t>
  </si>
  <si>
    <t>Přijaté dotace</t>
  </si>
  <si>
    <t>Pc</t>
  </si>
  <si>
    <t>P1+P2+P3+P4</t>
  </si>
  <si>
    <t>Příjmy celkem (po konsolidaci)</t>
  </si>
  <si>
    <t>P5</t>
  </si>
  <si>
    <t>úvěry krátkodobé (do 1 roku)</t>
  </si>
  <si>
    <t>úvěry dlouhodobé</t>
  </si>
  <si>
    <t>příjem z vydání krátkodobých dluhopisů</t>
  </si>
  <si>
    <t>příjem z vydání dlouhodobých dluhopisů</t>
  </si>
  <si>
    <t>ostatní (aktivní likvidita)</t>
  </si>
  <si>
    <t>P6</t>
  </si>
  <si>
    <t>P7</t>
  </si>
  <si>
    <t>P8</t>
  </si>
  <si>
    <t>P9</t>
  </si>
  <si>
    <t>Pf</t>
  </si>
  <si>
    <t>P5 až P9</t>
  </si>
  <si>
    <t>Přijaté úvěry, dluhopisy, ostatní - celkem</t>
  </si>
  <si>
    <t>P</t>
  </si>
  <si>
    <t>A+Pc+Pf</t>
  </si>
  <si>
    <t>KONSOLIDOVANÉ PŘÍJMY CELKEM</t>
  </si>
  <si>
    <t>V</t>
  </si>
  <si>
    <t>V1</t>
  </si>
  <si>
    <t>Třída 5</t>
  </si>
  <si>
    <t>Běžné (neinvestiční) výdaje</t>
  </si>
  <si>
    <t>V2</t>
  </si>
  <si>
    <t>Třída 6</t>
  </si>
  <si>
    <t>Kapitálové (investiční) výdaje</t>
  </si>
  <si>
    <t>Vc</t>
  </si>
  <si>
    <t>V1+V2</t>
  </si>
  <si>
    <t>Výdaje celkem (po konsolidaci)</t>
  </si>
  <si>
    <t>V3</t>
  </si>
  <si>
    <t>splátky jistin krátkodobých úvěrů</t>
  </si>
  <si>
    <t>splátky jistin dlouhodobých úvěrů</t>
  </si>
  <si>
    <t>splátky jistin krátkodobého dluhopisu</t>
  </si>
  <si>
    <t>splátky jistin dlouhodobého dluhopisu</t>
  </si>
  <si>
    <t>Vf</t>
  </si>
  <si>
    <t>V3 až V7</t>
  </si>
  <si>
    <t>V4</t>
  </si>
  <si>
    <t>V5</t>
  </si>
  <si>
    <t>V6</t>
  </si>
  <si>
    <t>V7</t>
  </si>
  <si>
    <t>Splátky jistin úvěrů, dluhopisů, likvidita</t>
  </si>
  <si>
    <t>Vc+Vf</t>
  </si>
  <si>
    <t>KONSOLIDOVANÉ VÝDAJE CELKEM</t>
  </si>
  <si>
    <t>D</t>
  </si>
  <si>
    <t>P-V</t>
  </si>
  <si>
    <t>Hotovost běžného roku</t>
  </si>
  <si>
    <t>E</t>
  </si>
  <si>
    <t>C</t>
  </si>
  <si>
    <t>Hotovost na konci roku</t>
  </si>
  <si>
    <t>Vypracoval</t>
  </si>
  <si>
    <t>Ing. Andrea Hlávková</t>
  </si>
  <si>
    <t>Datum</t>
  </si>
  <si>
    <t>Příloha</t>
  </si>
  <si>
    <t>Přehled splátek úvěrů</t>
  </si>
  <si>
    <r>
      <t xml:space="preserve">                                                                               Rozpočtový výhled 2018  - 2021                                                   </t>
    </r>
    <r>
      <rPr>
        <sz val="10"/>
        <rFont val="Arial"/>
        <family val="2"/>
      </rPr>
      <t>(tis.Kč)</t>
    </r>
  </si>
  <si>
    <t>Úvěr</t>
  </si>
  <si>
    <t>Celkem</t>
  </si>
  <si>
    <t>Kanalizace Kozina</t>
  </si>
  <si>
    <t>814-815 Nádstavba</t>
  </si>
  <si>
    <t>816-817 Nádstavba</t>
  </si>
  <si>
    <t>Schváleno dne 14.12.2016 usnesením č. 159/11/ZM/2016/IV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</si>
</sst>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10.28125" style="1" customWidth="1"/>
    <col min="2" max="2" width="15.28125" style="1" customWidth="1"/>
    <col min="3" max="3" width="36.57421875" style="0" customWidth="1"/>
    <col min="4" max="4" width="11.28125" style="0" customWidth="1"/>
    <col min="5" max="5" width="11.57421875" style="0" customWidth="1"/>
    <col min="6" max="7" width="11.28125" style="0" customWidth="1"/>
    <col min="8" max="8" width="11.421875" style="0" customWidth="1"/>
  </cols>
  <sheetData>
    <row r="1" spans="1:8" ht="12.75">
      <c r="A1" s="13" t="s">
        <v>0</v>
      </c>
      <c r="B1" s="13"/>
      <c r="C1" s="13"/>
      <c r="D1" s="13"/>
      <c r="E1" s="13"/>
      <c r="F1" s="13"/>
      <c r="G1" s="13"/>
      <c r="H1" s="13"/>
    </row>
    <row r="2" spans="1:8" ht="12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12.75">
      <c r="A3" s="20" t="s">
        <v>2</v>
      </c>
      <c r="B3" s="20"/>
      <c r="C3" s="20"/>
      <c r="D3" s="20"/>
      <c r="E3" s="20"/>
      <c r="F3" s="20"/>
      <c r="G3" s="20"/>
      <c r="H3" s="20"/>
    </row>
    <row r="4" spans="3:7" ht="12.75">
      <c r="C4" s="1"/>
      <c r="D4" s="1"/>
      <c r="E4" s="1"/>
      <c r="F4" s="9"/>
      <c r="G4" s="9"/>
    </row>
    <row r="5" spans="1:8" ht="15.75">
      <c r="A5" s="19" t="s">
        <v>72</v>
      </c>
      <c r="B5" s="19"/>
      <c r="C5" s="19"/>
      <c r="D5" s="19"/>
      <c r="E5" s="19"/>
      <c r="F5" s="19"/>
      <c r="G5" s="19"/>
      <c r="H5" s="19"/>
    </row>
    <row r="6" spans="1:8" ht="12.75">
      <c r="A6" s="15" t="s">
        <v>3</v>
      </c>
      <c r="B6" s="15"/>
      <c r="C6" s="15"/>
      <c r="D6" s="16"/>
      <c r="E6" s="17"/>
      <c r="F6" s="17"/>
      <c r="G6" s="17"/>
      <c r="H6" s="18"/>
    </row>
    <row r="7" spans="1:8" ht="12.75">
      <c r="A7" s="15"/>
      <c r="B7" s="15"/>
      <c r="C7" s="15"/>
      <c r="D7" s="3">
        <v>2017</v>
      </c>
      <c r="E7" s="3">
        <v>2018</v>
      </c>
      <c r="F7" s="3">
        <v>2019</v>
      </c>
      <c r="G7" s="3">
        <v>2020</v>
      </c>
      <c r="H7" s="3">
        <v>2021</v>
      </c>
    </row>
    <row r="8" spans="1:8" ht="12.75">
      <c r="A8" s="2" t="s">
        <v>4</v>
      </c>
      <c r="B8" s="2"/>
      <c r="C8" s="4" t="s">
        <v>5</v>
      </c>
      <c r="D8" s="10">
        <v>13000</v>
      </c>
      <c r="E8" s="10">
        <f>D32</f>
        <v>25</v>
      </c>
      <c r="F8" s="10">
        <f>E32</f>
        <v>283.01000000000204</v>
      </c>
      <c r="G8" s="10">
        <f>F32</f>
        <v>354.9351000000024</v>
      </c>
      <c r="H8" s="10">
        <f>G32</f>
        <v>539.9917260000002</v>
      </c>
    </row>
    <row r="9" spans="1:8" ht="12.75">
      <c r="A9" s="2" t="s">
        <v>6</v>
      </c>
      <c r="B9" s="2" t="s">
        <v>7</v>
      </c>
      <c r="C9" s="4" t="s">
        <v>8</v>
      </c>
      <c r="D9" s="10">
        <v>37286</v>
      </c>
      <c r="E9" s="10">
        <f aca="true" t="shared" si="0" ref="E9:G10">D9*1.01</f>
        <v>37658.86</v>
      </c>
      <c r="F9" s="10">
        <f t="shared" si="0"/>
        <v>38035.4486</v>
      </c>
      <c r="G9" s="10">
        <f t="shared" si="0"/>
        <v>38415.80308600001</v>
      </c>
      <c r="H9" s="10">
        <f>G9*1.01</f>
        <v>38799.96111686001</v>
      </c>
    </row>
    <row r="10" spans="1:8" ht="12.75">
      <c r="A10" s="2" t="s">
        <v>9</v>
      </c>
      <c r="B10" s="2" t="s">
        <v>10</v>
      </c>
      <c r="C10" s="4" t="s">
        <v>11</v>
      </c>
      <c r="D10" s="10">
        <v>10515</v>
      </c>
      <c r="E10" s="10">
        <f>D10*1.01</f>
        <v>10620.15</v>
      </c>
      <c r="F10" s="10">
        <f>E10*1.01</f>
        <v>10726.351499999999</v>
      </c>
      <c r="G10" s="10">
        <f t="shared" si="0"/>
        <v>10833.615015</v>
      </c>
      <c r="H10" s="10">
        <f>G10*1.01</f>
        <v>10941.95116515</v>
      </c>
    </row>
    <row r="11" spans="1:8" ht="12.75">
      <c r="A11" s="2" t="s">
        <v>12</v>
      </c>
      <c r="B11" s="2" t="s">
        <v>13</v>
      </c>
      <c r="C11" s="4" t="s">
        <v>14</v>
      </c>
      <c r="D11" s="10">
        <v>50</v>
      </c>
      <c r="E11" s="10">
        <v>50</v>
      </c>
      <c r="F11" s="10">
        <v>50</v>
      </c>
      <c r="G11" s="10">
        <v>50</v>
      </c>
      <c r="H11" s="10">
        <v>50</v>
      </c>
    </row>
    <row r="12" spans="1:8" ht="12.75">
      <c r="A12" s="2" t="s">
        <v>15</v>
      </c>
      <c r="B12" s="2" t="s">
        <v>16</v>
      </c>
      <c r="C12" s="4" t="s">
        <v>17</v>
      </c>
      <c r="D12" s="10">
        <v>8543</v>
      </c>
      <c r="E12" s="10">
        <v>3309</v>
      </c>
      <c r="F12" s="10">
        <f>E12*1.005</f>
        <v>3325.5449999999996</v>
      </c>
      <c r="G12" s="10">
        <f>F12*1.005</f>
        <v>3342.1727249999994</v>
      </c>
      <c r="H12" s="10">
        <f>G12*1.005</f>
        <v>3358.883588624999</v>
      </c>
    </row>
    <row r="13" spans="1:8" ht="12.75">
      <c r="A13" s="3" t="s">
        <v>18</v>
      </c>
      <c r="B13" s="3" t="s">
        <v>19</v>
      </c>
      <c r="C13" s="5" t="s">
        <v>20</v>
      </c>
      <c r="D13" s="11">
        <f>SUM(D9:D12)</f>
        <v>56394</v>
      </c>
      <c r="E13" s="11">
        <f>SUM(E9:E12)</f>
        <v>51638.01</v>
      </c>
      <c r="F13" s="11">
        <f>SUM(F9:F12)</f>
        <v>52137.3451</v>
      </c>
      <c r="G13" s="11">
        <f>SUM(G9:G12)</f>
        <v>52641.590826</v>
      </c>
      <c r="H13" s="11">
        <f>SUM(H9:H12)</f>
        <v>53150.79587063501</v>
      </c>
    </row>
    <row r="14" spans="1:8" ht="12.75">
      <c r="A14" s="2" t="s">
        <v>21</v>
      </c>
      <c r="B14" s="2"/>
      <c r="C14" s="4" t="s">
        <v>22</v>
      </c>
      <c r="D14" s="10"/>
      <c r="E14" s="10"/>
      <c r="F14" s="10"/>
      <c r="G14" s="10"/>
      <c r="H14" s="10"/>
    </row>
    <row r="15" spans="1:8" ht="12.75">
      <c r="A15" s="2" t="s">
        <v>27</v>
      </c>
      <c r="B15" s="2"/>
      <c r="C15" s="4" t="s">
        <v>23</v>
      </c>
      <c r="D15" s="10"/>
      <c r="E15" s="10"/>
      <c r="F15" s="10"/>
      <c r="G15" s="10"/>
      <c r="H15" s="10"/>
    </row>
    <row r="16" spans="1:8" ht="12.75">
      <c r="A16" s="2" t="s">
        <v>28</v>
      </c>
      <c r="B16" s="2"/>
      <c r="C16" s="4" t="s">
        <v>24</v>
      </c>
      <c r="D16" s="10"/>
      <c r="E16" s="10"/>
      <c r="F16" s="10"/>
      <c r="G16" s="10"/>
      <c r="H16" s="10"/>
    </row>
    <row r="17" spans="1:8" ht="12.75">
      <c r="A17" s="2" t="s">
        <v>29</v>
      </c>
      <c r="B17" s="2"/>
      <c r="C17" s="4" t="s">
        <v>25</v>
      </c>
      <c r="D17" s="10"/>
      <c r="E17" s="10"/>
      <c r="F17" s="10"/>
      <c r="G17" s="10"/>
      <c r="H17" s="10"/>
    </row>
    <row r="18" spans="1:8" ht="12.75">
      <c r="A18" s="2" t="s">
        <v>30</v>
      </c>
      <c r="B18" s="2"/>
      <c r="C18" s="4" t="s">
        <v>26</v>
      </c>
      <c r="D18" s="10"/>
      <c r="E18" s="10"/>
      <c r="F18" s="10"/>
      <c r="G18" s="10"/>
      <c r="H18" s="10"/>
    </row>
    <row r="19" spans="1:8" ht="12.75">
      <c r="A19" s="2" t="s">
        <v>31</v>
      </c>
      <c r="B19" s="2" t="s">
        <v>32</v>
      </c>
      <c r="C19" s="4" t="s">
        <v>33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</row>
    <row r="20" spans="1:8" ht="12.75">
      <c r="A20" s="3" t="s">
        <v>34</v>
      </c>
      <c r="B20" s="3" t="s">
        <v>35</v>
      </c>
      <c r="C20" s="5" t="s">
        <v>36</v>
      </c>
      <c r="D20" s="11">
        <f>SUM(D19,D13)</f>
        <v>56394</v>
      </c>
      <c r="E20" s="11">
        <f>SUM(E19,E13)</f>
        <v>51638.01</v>
      </c>
      <c r="F20" s="11">
        <f>SUM(F19,F13)</f>
        <v>52137.3451</v>
      </c>
      <c r="G20" s="11">
        <f>SUM(G19,G13)</f>
        <v>52641.590826</v>
      </c>
      <c r="H20" s="11">
        <f>SUM(H19,H13)</f>
        <v>53150.79587063501</v>
      </c>
    </row>
    <row r="21" spans="1:8" ht="12.75">
      <c r="A21" s="2" t="s">
        <v>38</v>
      </c>
      <c r="B21" s="2" t="s">
        <v>39</v>
      </c>
      <c r="C21" s="4" t="s">
        <v>40</v>
      </c>
      <c r="D21" s="10">
        <v>49033</v>
      </c>
      <c r="E21" s="10">
        <v>46942</v>
      </c>
      <c r="F21" s="10">
        <f>E21*1.01</f>
        <v>47411.42</v>
      </c>
      <c r="G21" s="10">
        <f>F21*1.01</f>
        <v>47885.5342</v>
      </c>
      <c r="H21" s="10">
        <f>G21*1.01</f>
        <v>48364.389542000004</v>
      </c>
    </row>
    <row r="22" spans="1:8" ht="12.75">
      <c r="A22" s="2" t="s">
        <v>41</v>
      </c>
      <c r="B22" s="2" t="s">
        <v>42</v>
      </c>
      <c r="C22" s="4" t="s">
        <v>43</v>
      </c>
      <c r="D22" s="10">
        <v>19440</v>
      </c>
      <c r="E22" s="10">
        <v>3500</v>
      </c>
      <c r="F22" s="10">
        <v>3700</v>
      </c>
      <c r="G22" s="10">
        <v>4000</v>
      </c>
      <c r="H22" s="10">
        <v>4200</v>
      </c>
    </row>
    <row r="23" spans="1:8" ht="12.75">
      <c r="A23" s="3" t="s">
        <v>44</v>
      </c>
      <c r="B23" s="3" t="s">
        <v>45</v>
      </c>
      <c r="C23" s="5" t="s">
        <v>46</v>
      </c>
      <c r="D23" s="11">
        <f>SUM(D21:D22)</f>
        <v>68473</v>
      </c>
      <c r="E23" s="11">
        <f>SUM(E21:E22)</f>
        <v>50442</v>
      </c>
      <c r="F23" s="11">
        <f>SUM(F21:F22)</f>
        <v>51111.42</v>
      </c>
      <c r="G23" s="11">
        <f>SUM(G21:G22)</f>
        <v>51885.5342</v>
      </c>
      <c r="H23" s="11">
        <f>SUM(H21:H22)</f>
        <v>52564.389542000004</v>
      </c>
    </row>
    <row r="24" spans="1:8" ht="12.75">
      <c r="A24" s="2" t="s">
        <v>47</v>
      </c>
      <c r="B24" s="2"/>
      <c r="C24" s="4" t="s">
        <v>48</v>
      </c>
      <c r="D24" s="10"/>
      <c r="E24" s="10"/>
      <c r="F24" s="10"/>
      <c r="G24" s="10"/>
      <c r="H24" s="10"/>
    </row>
    <row r="25" spans="1:8" ht="12.75">
      <c r="A25" s="2" t="s">
        <v>54</v>
      </c>
      <c r="B25" s="2"/>
      <c r="C25" s="4" t="s">
        <v>49</v>
      </c>
      <c r="D25" s="10">
        <v>923</v>
      </c>
      <c r="E25" s="10">
        <v>938</v>
      </c>
      <c r="F25" s="10">
        <v>954</v>
      </c>
      <c r="G25" s="10">
        <v>571</v>
      </c>
      <c r="H25" s="10">
        <v>281</v>
      </c>
    </row>
    <row r="26" spans="1:8" ht="12.75">
      <c r="A26" s="2" t="s">
        <v>55</v>
      </c>
      <c r="B26" s="2"/>
      <c r="C26" s="4" t="s">
        <v>50</v>
      </c>
      <c r="D26" s="10"/>
      <c r="E26" s="10"/>
      <c r="F26" s="10"/>
      <c r="G26" s="10"/>
      <c r="H26" s="10"/>
    </row>
    <row r="27" spans="1:8" ht="12.75">
      <c r="A27" s="2" t="s">
        <v>56</v>
      </c>
      <c r="B27" s="2"/>
      <c r="C27" s="4" t="s">
        <v>51</v>
      </c>
      <c r="D27" s="10"/>
      <c r="E27" s="10"/>
      <c r="F27" s="10"/>
      <c r="G27" s="10"/>
      <c r="H27" s="10"/>
    </row>
    <row r="28" spans="1:8" ht="12.75">
      <c r="A28" s="2" t="s">
        <v>57</v>
      </c>
      <c r="B28" s="2"/>
      <c r="C28" s="4" t="s">
        <v>26</v>
      </c>
      <c r="D28" s="10"/>
      <c r="E28" s="10"/>
      <c r="F28" s="10"/>
      <c r="G28" s="10"/>
      <c r="H28" s="10"/>
    </row>
    <row r="29" spans="1:8" ht="12.75">
      <c r="A29" s="2" t="s">
        <v>52</v>
      </c>
      <c r="B29" s="2" t="s">
        <v>53</v>
      </c>
      <c r="C29" s="4" t="s">
        <v>58</v>
      </c>
      <c r="D29" s="10">
        <v>896</v>
      </c>
      <c r="E29" s="10">
        <v>938</v>
      </c>
      <c r="F29" s="10">
        <f>SUM(F25:F28)</f>
        <v>954</v>
      </c>
      <c r="G29" s="10">
        <v>571</v>
      </c>
      <c r="H29" s="10">
        <v>281</v>
      </c>
    </row>
    <row r="30" spans="1:8" ht="12.75">
      <c r="A30" s="3" t="s">
        <v>37</v>
      </c>
      <c r="B30" s="3" t="s">
        <v>59</v>
      </c>
      <c r="C30" s="5" t="s">
        <v>60</v>
      </c>
      <c r="D30" s="11">
        <f>SUM(D29,D23)</f>
        <v>69369</v>
      </c>
      <c r="E30" s="11">
        <f>SUM(E23,E29)</f>
        <v>51380</v>
      </c>
      <c r="F30" s="11">
        <f>SUM(F23,F29)</f>
        <v>52065.42</v>
      </c>
      <c r="G30" s="11">
        <f>SUM(G23,G29)</f>
        <v>52456.5342</v>
      </c>
      <c r="H30" s="11">
        <f>SUM(H23,H29)</f>
        <v>52845.389542000004</v>
      </c>
    </row>
    <row r="31" spans="1:8" ht="12.75">
      <c r="A31" s="3" t="s">
        <v>61</v>
      </c>
      <c r="B31" s="3" t="s">
        <v>62</v>
      </c>
      <c r="C31" s="5" t="s">
        <v>63</v>
      </c>
      <c r="D31" s="11">
        <f>D20-D30</f>
        <v>-12975</v>
      </c>
      <c r="E31" s="11">
        <f>E20-E30</f>
        <v>258.01000000000204</v>
      </c>
      <c r="F31" s="11">
        <f>F20-F30</f>
        <v>71.92510000000038</v>
      </c>
      <c r="G31" s="11">
        <f>G20-G30</f>
        <v>185.05662599999778</v>
      </c>
      <c r="H31" s="11">
        <f>H20-H30</f>
        <v>305.4063286350065</v>
      </c>
    </row>
    <row r="32" spans="1:8" ht="12.75">
      <c r="A32" s="3" t="s">
        <v>64</v>
      </c>
      <c r="B32" s="3" t="s">
        <v>65</v>
      </c>
      <c r="C32" s="5" t="s">
        <v>66</v>
      </c>
      <c r="D32" s="11">
        <f>SUM(D31,D8)</f>
        <v>25</v>
      </c>
      <c r="E32" s="11">
        <f>E8+E31</f>
        <v>283.01000000000204</v>
      </c>
      <c r="F32" s="11">
        <f>F8+F31</f>
        <v>354.9351000000024</v>
      </c>
      <c r="G32" s="11">
        <f>G8+G31</f>
        <v>539.9917260000002</v>
      </c>
      <c r="H32" s="11">
        <f>H8+H31</f>
        <v>845.3980546350067</v>
      </c>
    </row>
    <row r="34" spans="1:6" ht="12.75">
      <c r="A34" s="14"/>
      <c r="B34" s="14"/>
      <c r="C34" s="14"/>
      <c r="D34" s="14"/>
      <c r="E34" s="14"/>
      <c r="F34" s="14"/>
    </row>
    <row r="35" spans="1:8" ht="12.75">
      <c r="A35" s="6" t="s">
        <v>67</v>
      </c>
      <c r="C35" s="7" t="s">
        <v>68</v>
      </c>
      <c r="D35" s="20" t="s">
        <v>78</v>
      </c>
      <c r="E35" s="20"/>
      <c r="F35" s="20"/>
      <c r="G35" s="20"/>
      <c r="H35" s="20"/>
    </row>
    <row r="36" spans="1:3" ht="12.75">
      <c r="A36" s="6" t="s">
        <v>69</v>
      </c>
      <c r="C36" s="8">
        <v>42698</v>
      </c>
    </row>
    <row r="39" spans="1:3" ht="12.75">
      <c r="A39" s="1" t="s">
        <v>70</v>
      </c>
      <c r="C39" t="s">
        <v>71</v>
      </c>
    </row>
    <row r="41" spans="3:12" ht="12.75">
      <c r="C41" s="5" t="s">
        <v>73</v>
      </c>
      <c r="D41" s="5">
        <v>2016</v>
      </c>
      <c r="E41" s="5">
        <v>2017</v>
      </c>
      <c r="F41" s="5">
        <v>2018</v>
      </c>
      <c r="G41" s="5">
        <v>2019</v>
      </c>
      <c r="H41" s="5">
        <v>2020</v>
      </c>
      <c r="I41" s="5">
        <v>2021</v>
      </c>
      <c r="J41" s="5">
        <v>2022</v>
      </c>
      <c r="K41" s="5">
        <v>2023</v>
      </c>
      <c r="L41" s="5">
        <v>2024</v>
      </c>
    </row>
    <row r="42" spans="3:12" ht="12.75">
      <c r="C42" s="12" t="s">
        <v>76</v>
      </c>
      <c r="D42" s="10">
        <v>234000</v>
      </c>
      <c r="E42" s="10">
        <v>243000</v>
      </c>
      <c r="F42" s="10">
        <v>252000</v>
      </c>
      <c r="G42" s="10">
        <v>261000</v>
      </c>
      <c r="H42" s="10">
        <v>271000</v>
      </c>
      <c r="I42" s="10">
        <v>281000</v>
      </c>
      <c r="J42" s="10">
        <v>292000</v>
      </c>
      <c r="K42" s="10">
        <v>25000</v>
      </c>
      <c r="L42" s="4"/>
    </row>
    <row r="43" spans="3:12" ht="12.75">
      <c r="C43" s="12" t="s">
        <v>77</v>
      </c>
      <c r="D43" s="10">
        <v>256000</v>
      </c>
      <c r="E43" s="10">
        <v>280000</v>
      </c>
      <c r="F43" s="10">
        <v>286000</v>
      </c>
      <c r="G43" s="10">
        <v>293000</v>
      </c>
      <c r="H43" s="10">
        <v>300000</v>
      </c>
      <c r="I43" s="4"/>
      <c r="J43" s="4"/>
      <c r="K43" s="4"/>
      <c r="L43" s="4"/>
    </row>
    <row r="44" spans="3:12" ht="12.75">
      <c r="C44" s="12" t="s">
        <v>75</v>
      </c>
      <c r="D44" s="10">
        <v>400000</v>
      </c>
      <c r="E44" s="10">
        <v>400000</v>
      </c>
      <c r="F44" s="10">
        <v>400000</v>
      </c>
      <c r="G44" s="10">
        <v>400000</v>
      </c>
      <c r="H44" s="4"/>
      <c r="I44" s="4"/>
      <c r="J44" s="4"/>
      <c r="K44" s="4"/>
      <c r="L44" s="4"/>
    </row>
    <row r="45" spans="3:12" ht="12.75">
      <c r="C45" s="5" t="s">
        <v>74</v>
      </c>
      <c r="D45" s="11">
        <v>890000</v>
      </c>
      <c r="E45" s="11">
        <v>923000</v>
      </c>
      <c r="F45" s="11">
        <v>938000</v>
      </c>
      <c r="G45" s="11">
        <v>954000</v>
      </c>
      <c r="H45" s="11">
        <v>571000</v>
      </c>
      <c r="I45" s="11">
        <v>281000</v>
      </c>
      <c r="J45" s="11">
        <v>292000</v>
      </c>
      <c r="K45" s="11">
        <v>25000</v>
      </c>
      <c r="L45" s="5">
        <v>0</v>
      </c>
    </row>
  </sheetData>
  <sheetProtection/>
  <mergeCells count="9">
    <mergeCell ref="D35:H35"/>
    <mergeCell ref="A1:H1"/>
    <mergeCell ref="A2:H2"/>
    <mergeCell ref="A34:F34"/>
    <mergeCell ref="A6:A7"/>
    <mergeCell ref="B6:C7"/>
    <mergeCell ref="D6:H6"/>
    <mergeCell ref="A5:H5"/>
    <mergeCell ref="A3:H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Hlavková Andrea</cp:lastModifiedBy>
  <cp:lastPrinted>2012-11-15T08:15:43Z</cp:lastPrinted>
  <dcterms:created xsi:type="dcterms:W3CDTF">2009-11-18T10:27:38Z</dcterms:created>
  <dcterms:modified xsi:type="dcterms:W3CDTF">2017-02-15T13:12:14Z</dcterms:modified>
  <cp:category/>
  <cp:version/>
  <cp:contentType/>
  <cp:contentStatus/>
</cp:coreProperties>
</file>